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терапия шах 47" sheetId="1" r:id="rId1"/>
    <sheet name="терапия" sheetId="2" r:id="rId2"/>
    <sheet name="ортопедия" sheetId="3" r:id="rId3"/>
    <sheet name="ортодонтия " sheetId="4" r:id="rId4"/>
    <sheet name="детский прием" sheetId="5" r:id="rId5"/>
    <sheet name="титул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Анастасов Андрей Николаевич</author>
  </authors>
  <commentList>
    <comment ref="E39" authorId="0">
      <text>
        <r>
          <rPr>
            <b/>
            <sz val="9"/>
            <rFont val="Tahoma"/>
            <family val="2"/>
          </rPr>
          <t>Анастасов Андрей Николаевич: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Анастасов Андрей Николаевич</author>
  </authors>
  <commentList>
    <comment ref="E41" authorId="0">
      <text>
        <r>
          <rPr>
            <b/>
            <sz val="9"/>
            <rFont val="Tahoma"/>
            <family val="2"/>
          </rPr>
          <t>Анастасов Андрей Николаевич: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<sst xmlns="http://schemas.openxmlformats.org/spreadsheetml/2006/main" count="4898" uniqueCount="1380">
  <si>
    <t>2.6 1</t>
  </si>
  <si>
    <t>2.6.1а</t>
  </si>
  <si>
    <t>2.6 4.</t>
  </si>
  <si>
    <t>2.10 Проведение имплантации</t>
  </si>
  <si>
    <t>2.10 3</t>
  </si>
  <si>
    <t>прием (осмотр, консультация)врача-стоматолога-хирурга первичный (имплантация)</t>
  </si>
  <si>
    <t>2.10 3 а</t>
  </si>
  <si>
    <t>прием (осмотр, консультация)врача-стоматолога-ортопеда первичный</t>
  </si>
  <si>
    <t>2.10 5</t>
  </si>
  <si>
    <t>2.10 6</t>
  </si>
  <si>
    <t>2.10 7</t>
  </si>
  <si>
    <t>(без применения биодеградируемых материалов)</t>
  </si>
  <si>
    <t>2.10 8</t>
  </si>
  <si>
    <t>2.10 9</t>
  </si>
  <si>
    <t>2.2 64</t>
  </si>
  <si>
    <t>2.2 65</t>
  </si>
  <si>
    <t>2.2 59 а</t>
  </si>
  <si>
    <t xml:space="preserve">тариф </t>
  </si>
  <si>
    <t>2.3.</t>
  </si>
  <si>
    <t>диатермокоагуляция дисневого сосочка</t>
  </si>
  <si>
    <t>1.1.</t>
  </si>
  <si>
    <t>до 6-ти зубов</t>
  </si>
  <si>
    <t>1.2.</t>
  </si>
  <si>
    <t>1.2.3.</t>
  </si>
  <si>
    <t>1.2.7.</t>
  </si>
  <si>
    <t>1.2.10.</t>
  </si>
  <si>
    <t>1.3.1.</t>
  </si>
  <si>
    <t>1.3.2.</t>
  </si>
  <si>
    <t>1.3.3.</t>
  </si>
  <si>
    <t>1.3.4.</t>
  </si>
  <si>
    <t>1.3.7.</t>
  </si>
  <si>
    <t>1.3.8.</t>
  </si>
  <si>
    <t>1.3.9.</t>
  </si>
  <si>
    <t>1.3.10.</t>
  </si>
  <si>
    <t>1.3.11.</t>
  </si>
  <si>
    <t>1.4.1.</t>
  </si>
  <si>
    <t>1.4.2.</t>
  </si>
  <si>
    <t>1.4.3.</t>
  </si>
  <si>
    <t>1.4.5.</t>
  </si>
  <si>
    <t>1.4.7.</t>
  </si>
  <si>
    <t>1.4.8.</t>
  </si>
  <si>
    <t>коронка штампованная</t>
  </si>
  <si>
    <t>зуб литой</t>
  </si>
  <si>
    <t>дуга верхняя</t>
  </si>
  <si>
    <t>дуга нижняя</t>
  </si>
  <si>
    <t>1.4.9</t>
  </si>
  <si>
    <t>коронка с облицовкой</t>
  </si>
  <si>
    <t>Изготовление воскового шаблона</t>
  </si>
  <si>
    <t>1 шт</t>
  </si>
  <si>
    <t>1.5.1.</t>
  </si>
  <si>
    <t>1.5.5.</t>
  </si>
  <si>
    <t>1.6.2.</t>
  </si>
  <si>
    <t>Оттиск основной (коррегирующей) массой</t>
  </si>
  <si>
    <t>Модель супергипсовая разборная</t>
  </si>
  <si>
    <t>1 шт.</t>
  </si>
  <si>
    <t>2.10 5.1</t>
  </si>
  <si>
    <t>50.06.288</t>
  </si>
  <si>
    <t xml:space="preserve">Иплантат "Alfa-Bio" </t>
  </si>
  <si>
    <t>50.06.289</t>
  </si>
  <si>
    <t xml:space="preserve">формирователь десны "Alfa-Bio" </t>
  </si>
  <si>
    <t>Изготовление коронки цельнолитой с элементами фрезерования</t>
  </si>
  <si>
    <t>Изготовление бюгеля цельнолитого с элементами фрезерования</t>
  </si>
  <si>
    <t>1.7.1.</t>
  </si>
  <si>
    <t>1.7.2.</t>
  </si>
  <si>
    <t>1.7.3.</t>
  </si>
  <si>
    <t>1.7.4.</t>
  </si>
  <si>
    <t>1.7.5.</t>
  </si>
  <si>
    <t>1.7.6.</t>
  </si>
  <si>
    <t>Примечание:стоимость бюгельного ротеза определяется как сумма цен на изготовление бюгельного каркаса или литого базиса и съемного протеза  с соответствующим количеством зубов</t>
  </si>
  <si>
    <t>2.1 3.1</t>
  </si>
  <si>
    <t>80.04.012</t>
  </si>
  <si>
    <t>оформление справки КЭК</t>
  </si>
  <si>
    <t>2.7. ОРТОДОНТИЯ</t>
  </si>
  <si>
    <t>2.7.1.</t>
  </si>
  <si>
    <t>В01.063.001</t>
  </si>
  <si>
    <t>прием (осмотр, консультация) врача-ортодонта первичный</t>
  </si>
  <si>
    <t>2.7.2.</t>
  </si>
  <si>
    <t>В01.063.002</t>
  </si>
  <si>
    <t>прием (осмотр, консультация) врача-ортодонта повторный</t>
  </si>
  <si>
    <t>2.7.3.</t>
  </si>
  <si>
    <t>А16.07.048</t>
  </si>
  <si>
    <t>50.07.174</t>
  </si>
  <si>
    <t>ортодонтическая коррекция с применением брекет-систем</t>
  </si>
  <si>
    <t>4.18.10</t>
  </si>
  <si>
    <t>50.06.286</t>
  </si>
  <si>
    <t>МД-темп временный пломбировочный материал</t>
  </si>
  <si>
    <t>4.18.11</t>
  </si>
  <si>
    <t>50.06.287</t>
  </si>
  <si>
    <t>Светоотверждаемый временный пломбировочный материал Temp.it</t>
  </si>
  <si>
    <t>наложение одного звена эластичной цепочки</t>
  </si>
  <si>
    <t>2.7.14.</t>
  </si>
  <si>
    <t>А16.07.047</t>
  </si>
  <si>
    <t>ортодонтическая коррекция съемным ортодонтическим аппаратом</t>
  </si>
  <si>
    <t>2.7.21.</t>
  </si>
  <si>
    <t>50.07.125</t>
  </si>
  <si>
    <t>активация съемного механического  (функционального) аппарата</t>
  </si>
  <si>
    <t>2.7.22.</t>
  </si>
  <si>
    <t>А16.07.018</t>
  </si>
  <si>
    <t>50.07.128</t>
  </si>
  <si>
    <t>ортодонтическое скрепление металлической проволокой</t>
  </si>
  <si>
    <t>физиологическая сепарация 1 зуба проволокой</t>
  </si>
  <si>
    <t>2.7.23.</t>
  </si>
  <si>
    <t>50.07.129</t>
  </si>
  <si>
    <t>2.7.24.</t>
  </si>
  <si>
    <t>А16.07.082</t>
  </si>
  <si>
    <t>2.7.25.</t>
  </si>
  <si>
    <t>А16.07.046</t>
  </si>
  <si>
    <t>ортодонтическая коррекция несъемным ортодонтическим аппаратом</t>
  </si>
  <si>
    <t>2.7.26.</t>
  </si>
  <si>
    <t>50.07.133</t>
  </si>
  <si>
    <t>2.7.27.</t>
  </si>
  <si>
    <t>50.07.134</t>
  </si>
  <si>
    <t>2.7.4.</t>
  </si>
  <si>
    <t>50.07.135</t>
  </si>
  <si>
    <t>подвязывание дуги на 1брекет</t>
  </si>
  <si>
    <t>2.7.5.</t>
  </si>
  <si>
    <t>50.07.137</t>
  </si>
  <si>
    <t>снятие 1 брекета</t>
  </si>
  <si>
    <t>2.7.6.</t>
  </si>
  <si>
    <t>50.07.139</t>
  </si>
  <si>
    <t>рукообразный рычаг</t>
  </si>
  <si>
    <t>2.7.7.</t>
  </si>
  <si>
    <t>50.07.140</t>
  </si>
  <si>
    <t>ретракционная дуга с 2-мя изгибами</t>
  </si>
  <si>
    <t>2.7.8.</t>
  </si>
  <si>
    <t>50.07.141</t>
  </si>
  <si>
    <t>кламмер Адамса</t>
  </si>
  <si>
    <t>2.7.9.</t>
  </si>
  <si>
    <t>50.07.142</t>
  </si>
  <si>
    <t>кламмер простой, круглый</t>
  </si>
  <si>
    <t>2.7.10.</t>
  </si>
  <si>
    <t>50.07.143</t>
  </si>
  <si>
    <t>дуга вестибулярная сложная, сдавл. 1 зуб</t>
  </si>
  <si>
    <t>2.7.11.</t>
  </si>
  <si>
    <t>50.07.144</t>
  </si>
  <si>
    <t>дуга вестибулярная сложная  с 4-мя изгибами</t>
  </si>
  <si>
    <t>2.7.12.</t>
  </si>
  <si>
    <t>2.7.13.</t>
  </si>
  <si>
    <t>50.07.146</t>
  </si>
  <si>
    <t>заслон для языка</t>
  </si>
  <si>
    <t>2.7.15.</t>
  </si>
  <si>
    <t>50.07.148</t>
  </si>
  <si>
    <t>изготовление крючка</t>
  </si>
  <si>
    <t>2.7.16.</t>
  </si>
  <si>
    <t>50.07.150</t>
  </si>
  <si>
    <t>активация рукообразного рычага</t>
  </si>
  <si>
    <t>2.7.17.</t>
  </si>
  <si>
    <t>50.07.151</t>
  </si>
  <si>
    <t>активация протрагирующей пружины</t>
  </si>
  <si>
    <t>2.7.18.</t>
  </si>
  <si>
    <t>50.07.152</t>
  </si>
  <si>
    <t>активация ретракционной дуги</t>
  </si>
  <si>
    <t>2.7.19.</t>
  </si>
  <si>
    <t>50.07.154</t>
  </si>
  <si>
    <t>наложение резиновой тяги на 1 зуб</t>
  </si>
  <si>
    <t>2.7.20.</t>
  </si>
  <si>
    <t>2.7.28.</t>
  </si>
  <si>
    <t>50.07.163</t>
  </si>
  <si>
    <t>2.7.29.</t>
  </si>
  <si>
    <t>50.07.164</t>
  </si>
  <si>
    <t>установка трехмерного винта</t>
  </si>
  <si>
    <t>2.7.30.</t>
  </si>
  <si>
    <t>50.07.156</t>
  </si>
  <si>
    <t>базисная пластинка съемная</t>
  </si>
  <si>
    <t>2.7.31.</t>
  </si>
  <si>
    <t>50.07.167</t>
  </si>
  <si>
    <t xml:space="preserve">винтовой аппарат для быстрого расширения </t>
  </si>
  <si>
    <t>2.7.32.</t>
  </si>
  <si>
    <t>50.07.165</t>
  </si>
  <si>
    <t>установка расширяющего винта</t>
  </si>
  <si>
    <t>2.7.33.</t>
  </si>
  <si>
    <t>50.07.168</t>
  </si>
  <si>
    <t>фиксация 1 брекета системы Damon (без стоимости брекета)</t>
  </si>
  <si>
    <t>2.7.34.</t>
  </si>
  <si>
    <t>50.07.185</t>
  </si>
  <si>
    <t>1.4.12.1</t>
  </si>
  <si>
    <t>50.07.212</t>
  </si>
  <si>
    <t>Функциональный присасывающий оттиск</t>
  </si>
  <si>
    <t>установка сапфирового брекета на 1зуб (без стоимости брекета)</t>
  </si>
  <si>
    <t>2.7.35.</t>
  </si>
  <si>
    <t>50.07.170</t>
  </si>
  <si>
    <t>2.7.36.</t>
  </si>
  <si>
    <t>50.07.171</t>
  </si>
  <si>
    <t>2.7.37.</t>
  </si>
  <si>
    <t>50.07.172</t>
  </si>
  <si>
    <t>2.7.38.</t>
  </si>
  <si>
    <t>50.07.173</t>
  </si>
  <si>
    <t>наложение металлической лигатуры Кобаяши</t>
  </si>
  <si>
    <t>Прочие работы</t>
  </si>
  <si>
    <t>фиксация 1 брекета на световой композит (без стоимости брекета)</t>
  </si>
  <si>
    <t>2.7.26.1.</t>
  </si>
  <si>
    <t>фиксация 1 брекета на световой композит (с учетом стоимости брекета)</t>
  </si>
  <si>
    <t>50.06.243</t>
  </si>
  <si>
    <t xml:space="preserve">брекет системы "Пилот" </t>
  </si>
  <si>
    <t>припасовка и наложение дуги (без стоимости дуги)</t>
  </si>
  <si>
    <t>2.7.27.1.</t>
  </si>
  <si>
    <t>припасовка и наложение дуги (с учетом стоимости дуги)</t>
  </si>
  <si>
    <t>50.06.253</t>
  </si>
  <si>
    <t>дуга SS Orto Organizers 016*022</t>
  </si>
  <si>
    <t>2.7.27.2.</t>
  </si>
  <si>
    <t>50.06.254</t>
  </si>
  <si>
    <t>1.4.10.1</t>
  </si>
  <si>
    <t>1.5.3.1</t>
  </si>
  <si>
    <t>дуга SS Orto Organizers 017*025</t>
  </si>
  <si>
    <t>2.7.27.3.</t>
  </si>
  <si>
    <t>50.06.255</t>
  </si>
  <si>
    <t>дуга Ni-Ti Orto Organizers 014-018</t>
  </si>
  <si>
    <t>2.7.27.4.</t>
  </si>
  <si>
    <t>50.06.256</t>
  </si>
  <si>
    <t>2.7.27.5.</t>
  </si>
  <si>
    <t>50.06.257</t>
  </si>
  <si>
    <t xml:space="preserve">дуга реверсионная Orto Organizers </t>
  </si>
  <si>
    <t>2.7.27.6.</t>
  </si>
  <si>
    <t>50.06.258</t>
  </si>
  <si>
    <t xml:space="preserve">дуга сенталлой 014 Orto Organizers </t>
  </si>
  <si>
    <t>фиксация ретейнера Respond на 1 зуб (с учетом стомости дуги)</t>
  </si>
  <si>
    <t>2.7.28.1.</t>
  </si>
  <si>
    <t>50.07.193</t>
  </si>
  <si>
    <t>фиксация ретейнера D-Rect на 1 зуб (с учетом стомости дуги)</t>
  </si>
  <si>
    <t>2.7.33.1.</t>
  </si>
  <si>
    <t>фиксация 1 брекета системы Damon (с учетом стоимости брекета)</t>
  </si>
  <si>
    <t>50.06.244</t>
  </si>
  <si>
    <t>брекет Damon Q</t>
  </si>
  <si>
    <t>2.7.33.2.</t>
  </si>
  <si>
    <t>50.07.192</t>
  </si>
  <si>
    <t>фиксация 1 брекета системы ROTH (с учетом стоимости брекета)</t>
  </si>
  <si>
    <t>50.06.245</t>
  </si>
  <si>
    <t>брекет SPIRIT MB</t>
  </si>
  <si>
    <t>введение нитевидной дуги в саморегулирующиеся брекеты (без стоимости дуги)</t>
  </si>
  <si>
    <t>2.7.35.1.</t>
  </si>
  <si>
    <t>введение нитевидной дуги в саморегулирующиеся брекеты (с учетом стоимости дуги)</t>
  </si>
  <si>
    <t>50.06.246</t>
  </si>
  <si>
    <t>50.07.219</t>
  </si>
  <si>
    <t>наложение эластопозиционера "Корректор" с учетом стоимости позиционера</t>
  </si>
  <si>
    <t>2.7.50</t>
  </si>
  <si>
    <t>2.7.51</t>
  </si>
  <si>
    <t>50.07.220</t>
  </si>
  <si>
    <t>наложение вестибулярной пластики стандартной мягкой MUPPYс учетом стоимости пластинки</t>
  </si>
  <si>
    <t>2.7.52</t>
  </si>
  <si>
    <t>50.07.221</t>
  </si>
  <si>
    <t>наложение вестибулярной пластики с проволочной заслонкой от языка MUPPYс учетом стоимости пластинки</t>
  </si>
  <si>
    <t>2.7.53</t>
  </si>
  <si>
    <t>50.07.222</t>
  </si>
  <si>
    <t>наложение вестибулярной пластики с  козырьком мягкой MUPPY с учетом стоимости пластинки</t>
  </si>
  <si>
    <t>2.7.54</t>
  </si>
  <si>
    <t>50.07.223</t>
  </si>
  <si>
    <t>наложение вестибулярной пластики с бусинкой для стимуляции и позиционирования языка MUPPY с учетом стоимости пластинки</t>
  </si>
  <si>
    <t>дуга Cu Ni-Ti Damon круглая</t>
  </si>
  <si>
    <t>2.7.35.2.</t>
  </si>
  <si>
    <t>50.06.247</t>
  </si>
  <si>
    <t>дуга Cu Ni-Ti Damon прямоугольная</t>
  </si>
  <si>
    <t>2.7.35.3.</t>
  </si>
  <si>
    <t>50.06.248</t>
  </si>
  <si>
    <t>дуга  Ni-Ti Damon круглая</t>
  </si>
  <si>
    <t>2.7.35.4.</t>
  </si>
  <si>
    <t>50.06.249</t>
  </si>
  <si>
    <t>дуга  Ni-Ti Damon прямоугольная</t>
  </si>
  <si>
    <t>ведение стальной дуги в саморегулирующиеся брекеты (без стоимости дуги)</t>
  </si>
  <si>
    <t>2.7.36.1.</t>
  </si>
  <si>
    <t>ведение стальной дуги в саморегулирующиеся брекеты (с учетом стоимости дуги)</t>
  </si>
  <si>
    <t>50.06.250</t>
  </si>
  <si>
    <t>дуга SS Damon прямоугольная</t>
  </si>
  <si>
    <t>2.7.36.2.</t>
  </si>
  <si>
    <t>50.06.251</t>
  </si>
  <si>
    <t>дуга SS Damon прямоугольная с крючком</t>
  </si>
  <si>
    <t>2.7.36.3.</t>
  </si>
  <si>
    <t>50.06.252</t>
  </si>
  <si>
    <t>дуга ТМА Damon прямоугольная низкого трения</t>
  </si>
  <si>
    <t>наложение LM-активатора (без стоимости активатора)</t>
  </si>
  <si>
    <t>2.7.37.1.</t>
  </si>
  <si>
    <t>наложение LM-активатора (с учетом стоимости активатора)</t>
  </si>
  <si>
    <t>2.7.39.</t>
  </si>
  <si>
    <t>50.07.194</t>
  </si>
  <si>
    <t>наложение  лигатуры стальной длинной</t>
  </si>
  <si>
    <t>2.7.40.</t>
  </si>
  <si>
    <t>50.07.195</t>
  </si>
  <si>
    <t xml:space="preserve">наложение  лигатуры металлической короткой </t>
  </si>
  <si>
    <t>2.7.41.</t>
  </si>
  <si>
    <t>50.07.196</t>
  </si>
  <si>
    <t>наложение  лигатуры эластичной</t>
  </si>
  <si>
    <t>2.7.42.</t>
  </si>
  <si>
    <t>50.07.197</t>
  </si>
  <si>
    <t>наложение  расширяющей пружины Ni-Ti (с учетом стоимости пружины)</t>
  </si>
  <si>
    <t>2.7.43.</t>
  </si>
  <si>
    <t>50.07.198</t>
  </si>
  <si>
    <t>фиксация щечной трубки (без стоимости трубки)</t>
  </si>
  <si>
    <t>2.7.43.1</t>
  </si>
  <si>
    <t>фиксация щечной трубки (с учетом стоимости трубки)</t>
  </si>
  <si>
    <t>2.7.44.</t>
  </si>
  <si>
    <t>50.07.199</t>
  </si>
  <si>
    <t>1.6.5.</t>
  </si>
  <si>
    <t>50.06.284</t>
  </si>
  <si>
    <t>оксид циркония CAD/CAM</t>
  </si>
  <si>
    <t>1 единица</t>
  </si>
  <si>
    <t>1.4.11.1</t>
  </si>
  <si>
    <t>50.06.283</t>
  </si>
  <si>
    <t>А-силикон</t>
  </si>
  <si>
    <t>2019 год</t>
  </si>
  <si>
    <t>фиксация замка для наклейки брекета системы Damon (без стоимости замка)</t>
  </si>
  <si>
    <t>2.7.44.1</t>
  </si>
  <si>
    <t>фиксация замка для наклейки брекета системы Damon (с учетом стоимости замка)</t>
  </si>
  <si>
    <t>Ортодонтический прием</t>
  </si>
  <si>
    <t>Ортодонтическая коррекция с применением брекет-систем</t>
  </si>
  <si>
    <t>Ортодонтическая коррекция съемныим ортодонтическим аппаратом</t>
  </si>
  <si>
    <t>2.7.45.</t>
  </si>
  <si>
    <t>50.07.200</t>
  </si>
  <si>
    <t>наложение трейнера Т4К без учета стоимости трейнера</t>
  </si>
  <si>
    <t>2.7.45.1</t>
  </si>
  <si>
    <t>наложение трейнера Т4К с учетом стоимости трейнера</t>
  </si>
  <si>
    <t>2.7.46.</t>
  </si>
  <si>
    <t>50.07.201</t>
  </si>
  <si>
    <t>наложение трейнера Миобрэйс без учета стоимости трейнера</t>
  </si>
  <si>
    <t>2.7.46.1</t>
  </si>
  <si>
    <t>наложение трейнера Миобрэйс с учетом стоимости трейнера</t>
  </si>
  <si>
    <t>2.7.47.</t>
  </si>
  <si>
    <t>Приложение №1</t>
  </si>
  <si>
    <t>Д.2.3.1</t>
  </si>
  <si>
    <t>Д.2.3.1.а</t>
  </si>
  <si>
    <t>Д.2.3 2</t>
  </si>
  <si>
    <t>Д.2.3 2.а</t>
  </si>
  <si>
    <t>Д.2.3 2.б</t>
  </si>
  <si>
    <t>Д.2.3.3</t>
  </si>
  <si>
    <t>Д.2.3.4</t>
  </si>
  <si>
    <t>Д 2.3.5</t>
  </si>
  <si>
    <t>Д 2.3.6</t>
  </si>
  <si>
    <t>Лечение постоянных  зубов</t>
  </si>
  <si>
    <t>Д 2.3.7</t>
  </si>
  <si>
    <t>Д 2.3.7.а</t>
  </si>
  <si>
    <t>2.2 71.5</t>
  </si>
  <si>
    <t>синус-лифтинг (костная пластика,)</t>
  </si>
  <si>
    <t xml:space="preserve">Установка шаровидного атачмена                                                                                                  </t>
  </si>
  <si>
    <t>Д 2.3.7.б</t>
  </si>
  <si>
    <t>Д.2.3.9.а</t>
  </si>
  <si>
    <t>Д.2.3.9.б</t>
  </si>
  <si>
    <t>Д.2.3.10</t>
  </si>
  <si>
    <t>Д.2.3.14</t>
  </si>
  <si>
    <t>Д.2.3.15</t>
  </si>
  <si>
    <t>Д.2.3.16</t>
  </si>
  <si>
    <t>Д.2.3.17</t>
  </si>
  <si>
    <t>Д.2.3.18</t>
  </si>
  <si>
    <t>Д.2.3.19</t>
  </si>
  <si>
    <t>Д.2.3.20</t>
  </si>
  <si>
    <t>Д.2.3.21</t>
  </si>
  <si>
    <t>Д.2.3.22</t>
  </si>
  <si>
    <t>Д.2.3.23</t>
  </si>
  <si>
    <t>Д.2.3.24</t>
  </si>
  <si>
    <t>Д.2.3.25</t>
  </si>
  <si>
    <t>1.4.29.</t>
  </si>
  <si>
    <t>50.06.285</t>
  </si>
  <si>
    <t>самопротравливающий самоадгезивный универсальный композитный цемент двойного отверждения Relyx U200</t>
  </si>
  <si>
    <t>Прочие услуги</t>
  </si>
  <si>
    <t>Д.2.3.8.а</t>
  </si>
  <si>
    <t>Д.2.3.8.б</t>
  </si>
  <si>
    <t>Д.2.3.9</t>
  </si>
  <si>
    <t>Д 2.3.11</t>
  </si>
  <si>
    <t>Д 2.3.11.а</t>
  </si>
  <si>
    <t>Д 2.3.11.б</t>
  </si>
  <si>
    <t>девитализирующая паста</t>
  </si>
  <si>
    <t>изготовление и наложение протрагирующей пружины</t>
  </si>
  <si>
    <t>2.4 14</t>
  </si>
  <si>
    <t>50.04.010</t>
  </si>
  <si>
    <t>дети с постоянными зубами</t>
  </si>
  <si>
    <t>Д.2.3.8</t>
  </si>
  <si>
    <t>Д.2.3.12</t>
  </si>
  <si>
    <t>Д.2.3.13</t>
  </si>
  <si>
    <t>А16.07.057</t>
  </si>
  <si>
    <t>Д.2.3.26</t>
  </si>
  <si>
    <t>4.18.19</t>
  </si>
  <si>
    <t>50.06.259</t>
  </si>
  <si>
    <t>прокладка Витребонд</t>
  </si>
  <si>
    <t>4.18.20</t>
  </si>
  <si>
    <t>лечебная прокладка Лайф</t>
  </si>
  <si>
    <t>50.06.260</t>
  </si>
  <si>
    <t>2.4.21.2</t>
  </si>
  <si>
    <t>50.06.262</t>
  </si>
  <si>
    <t>метапаста</t>
  </si>
  <si>
    <t>2.2.90.г.</t>
  </si>
  <si>
    <t>50.06.261</t>
  </si>
  <si>
    <t>метапекс</t>
  </si>
  <si>
    <t>Д.2.3.27</t>
  </si>
  <si>
    <t>Д.2.3.28</t>
  </si>
  <si>
    <r>
      <t>2.2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Лечение постоянных зубов, заболеваний слизистой оболочки  полости рта и тканей пародонта</t>
    </r>
  </si>
  <si>
    <t>2.ЛЕЧЕНИЕ ЗУБОВ,ЗАБОЛЕВАНИЙ СЛИЗИСТОЙ ОБОЛОЧКИ ПОЛОСТИ РТА И ТКАНЕЙ ПАРОДОНТА</t>
  </si>
  <si>
    <t>избирательное пришлифовывание твердых тканей 1 зуба</t>
  </si>
  <si>
    <t xml:space="preserve">Коррекция зубного протеза </t>
  </si>
  <si>
    <t>50.06.242</t>
  </si>
  <si>
    <t>тариф,руб.</t>
  </si>
  <si>
    <t>50.05.067</t>
  </si>
  <si>
    <t xml:space="preserve">Изготовление коронки термопластичной                                                    </t>
  </si>
  <si>
    <t>1 слепок</t>
  </si>
  <si>
    <t>1 оттиск</t>
  </si>
  <si>
    <t xml:space="preserve">фосфат-цемент </t>
  </si>
  <si>
    <t>лечение перикоронита (промывание,рассечение и/или иссечение капюшона)</t>
  </si>
  <si>
    <t>код обстоятельств</t>
  </si>
  <si>
    <t>хром-кобальтовый сплав</t>
  </si>
  <si>
    <t xml:space="preserve">Изготовление базиса литого                                                                            </t>
  </si>
  <si>
    <t xml:space="preserve">Изготовление накладки окклюзионной лапки                                             </t>
  </si>
  <si>
    <t>Восстановление зуба коронкой</t>
  </si>
  <si>
    <t xml:space="preserve">Снятие несъемной ортопедической конструкции             </t>
  </si>
  <si>
    <t>1 коронка</t>
  </si>
  <si>
    <t xml:space="preserve">извлечение инородного  тела из корневого канала  </t>
  </si>
  <si>
    <t>Снятие металокерамической коронки</t>
  </si>
  <si>
    <t>Фиксация  коронки на стеклоиномерный цемент</t>
  </si>
  <si>
    <t xml:space="preserve">Изготовление коронки или зуба металлокерамического                                                     </t>
  </si>
  <si>
    <t>Установка одной матрицы "RHEIN","MIS" в частичный съемный протез</t>
  </si>
  <si>
    <t>А23.07.002.033</t>
  </si>
  <si>
    <t>изготовление частичного съемного протеза</t>
  </si>
  <si>
    <t>А23.07.002.040</t>
  </si>
  <si>
    <t>изготовление полного съемного пластинчатого протеза</t>
  </si>
  <si>
    <t>А 23.07.002.009</t>
  </si>
  <si>
    <t>изготовление съемного протеза из термопластического материала</t>
  </si>
  <si>
    <t>А23.07.002.015</t>
  </si>
  <si>
    <t>Изготовление бюгельного каркаса</t>
  </si>
  <si>
    <t>А23.07.002.017</t>
  </si>
  <si>
    <t>А23.07.002.016</t>
  </si>
  <si>
    <t>Изготовление огнеупорной модели</t>
  </si>
  <si>
    <t>А23.07.002.019</t>
  </si>
  <si>
    <t>Изготовление литого опорно-удерживающего кламмера</t>
  </si>
  <si>
    <t>А23.07.002.026</t>
  </si>
  <si>
    <t>Изготовление лапки шинирующей в бюгельном протезе</t>
  </si>
  <si>
    <t>A23.07.002.031</t>
  </si>
  <si>
    <t xml:space="preserve">Изготовление коронки металлической штампованной                                                          </t>
  </si>
  <si>
    <t>A23.07.002.030</t>
  </si>
  <si>
    <t>A23.07.002.004</t>
  </si>
  <si>
    <t xml:space="preserve">Изготовление зуба пластмассового простого                                                     </t>
  </si>
  <si>
    <t>A23.07.002.001</t>
  </si>
  <si>
    <t>Изготовление зуба литого металлического в несъемной конструкции</t>
  </si>
  <si>
    <t>A23.07.002.028</t>
  </si>
  <si>
    <t>Изготовление коронки цельнолитой</t>
  </si>
  <si>
    <t>A23.07.002.008</t>
  </si>
  <si>
    <t>изготовление  литого штифтового зуба</t>
  </si>
  <si>
    <t xml:space="preserve"> А23.07.002.005</t>
  </si>
  <si>
    <t>Изготовление спайки</t>
  </si>
  <si>
    <t>А23.07.002.010</t>
  </si>
  <si>
    <t>Изготовление кламмера гнутого из стальной проволоки</t>
  </si>
  <si>
    <t>А23.07.002.012</t>
  </si>
  <si>
    <t>Изготовление армированной дуги литой</t>
  </si>
  <si>
    <t>изготовление спортивной каппы из силикона</t>
  </si>
  <si>
    <t>Замена или установка 1 дополнительного зуба из пластмассы</t>
  </si>
  <si>
    <t>А23.07.002.037</t>
  </si>
  <si>
    <t>Починка перелома базиса самотвердеющей пластмассой</t>
  </si>
  <si>
    <t>А23.07.002.054</t>
  </si>
  <si>
    <t>Изготовление коронки металлокерамической</t>
  </si>
  <si>
    <t xml:space="preserve">лечение кариеса цемента (устранение дефектов корней зубов) без шлифовки </t>
  </si>
  <si>
    <t>2.7.35.5.</t>
  </si>
  <si>
    <t>50.06.263</t>
  </si>
  <si>
    <t>дуга  Ni-Ti Ormco круглая</t>
  </si>
  <si>
    <t>50.06.264</t>
  </si>
  <si>
    <t>дуга  Ni-Ti Ormco прямоугольная</t>
  </si>
  <si>
    <t>2.7.35.6.</t>
  </si>
  <si>
    <t>50.06.265</t>
  </si>
  <si>
    <t>дуга  Ni-Ti Ormco реверсионная</t>
  </si>
  <si>
    <t>2.7.36.4.</t>
  </si>
  <si>
    <t>50.06.266</t>
  </si>
  <si>
    <t>дуга SS Ormco круглая</t>
  </si>
  <si>
    <t>2.7.36.5.</t>
  </si>
  <si>
    <t>50.06.267</t>
  </si>
  <si>
    <t>дуга SS Ormco прямоугольная</t>
  </si>
  <si>
    <t>2.7.36.6.</t>
  </si>
  <si>
    <t>50.06.268</t>
  </si>
  <si>
    <t>дуга ТМА Ormco круглая</t>
  </si>
  <si>
    <t>2.7.36.7.</t>
  </si>
  <si>
    <t>50.06.269</t>
  </si>
  <si>
    <t>дуга ТМА Ormco прямоугольная</t>
  </si>
  <si>
    <t>2.7.14.1.</t>
  </si>
  <si>
    <t>1шт.</t>
  </si>
  <si>
    <t>2.2.64</t>
  </si>
  <si>
    <t>Профессиональная гигиена полости рта и зубов</t>
  </si>
  <si>
    <t>паста детатрин</t>
  </si>
  <si>
    <t>паста-повязка стоматологическая</t>
  </si>
  <si>
    <t>код обстоятельства</t>
  </si>
  <si>
    <t xml:space="preserve">Снятие несъемной ортопедической  конструкции          </t>
  </si>
  <si>
    <t xml:space="preserve">Снятие несъемной ортопедической   конструкции         </t>
  </si>
  <si>
    <t xml:space="preserve">Снятие несъемной ортопедической конструкции         </t>
  </si>
  <si>
    <t xml:space="preserve">   Т А Р И Ф Ы</t>
  </si>
  <si>
    <t xml:space="preserve">        на платные медицинские услуги,оказываемых в </t>
  </si>
  <si>
    <t xml:space="preserve">Протезирование съемными бюгельными протезами    </t>
  </si>
  <si>
    <t>2.ЛЕЧЕНИЕ ЗУБОВ</t>
  </si>
  <si>
    <t>дуга Ni-Ti Orto Organizers 016*022 (017*025,018*018)</t>
  </si>
  <si>
    <t>2.7.35.7.</t>
  </si>
  <si>
    <t>2.2.91.а.</t>
  </si>
  <si>
    <t>50.06.270</t>
  </si>
  <si>
    <t>1 парапульпарный штифт</t>
  </si>
  <si>
    <t>2.2.91.б.</t>
  </si>
  <si>
    <t>50.06.271</t>
  </si>
  <si>
    <t>2 парапульпарных штифта</t>
  </si>
  <si>
    <t>2.2.91.в.</t>
  </si>
  <si>
    <t>50.06.272</t>
  </si>
  <si>
    <t>3 парапульпарных штифта</t>
  </si>
  <si>
    <t>2.2.91.г.</t>
  </si>
  <si>
    <t>50.06.273</t>
  </si>
  <si>
    <t>4 парапульпарных штифта</t>
  </si>
  <si>
    <r>
      <t>2.4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>Хирургический прием</t>
    </r>
  </si>
  <si>
    <t>моляр</t>
  </si>
  <si>
    <t>ультразвуковой скаллер</t>
  </si>
  <si>
    <t>50.02.056</t>
  </si>
  <si>
    <t>50.05.062</t>
  </si>
  <si>
    <t>1 зуб (кроме моляра)</t>
  </si>
  <si>
    <t>50.05.063</t>
  </si>
  <si>
    <t>50.04.002</t>
  </si>
  <si>
    <t>дети</t>
  </si>
  <si>
    <t>2.7.33.3.</t>
  </si>
  <si>
    <t>50.07.204</t>
  </si>
  <si>
    <t>фиксация 1 брекета Mini 2000 022(с учетом стоимости брекета)</t>
  </si>
  <si>
    <t>50.06.274</t>
  </si>
  <si>
    <t>брекет Mini 2000 022</t>
  </si>
  <si>
    <t>2.7.44.2</t>
  </si>
  <si>
    <t>50.07.203</t>
  </si>
  <si>
    <t>фиксация замка накл. 022 1,2 М Orthon Accent (с учетом стоимости замка)</t>
  </si>
  <si>
    <t>Д.2.3.29</t>
  </si>
  <si>
    <t>Д.2.3.30</t>
  </si>
  <si>
    <t>50.06.275</t>
  </si>
  <si>
    <t>гиалудент</t>
  </si>
  <si>
    <t>2.2.37.ж</t>
  </si>
  <si>
    <t>50.06.276</t>
  </si>
  <si>
    <t>метрогил</t>
  </si>
  <si>
    <t>2.2.37.з</t>
  </si>
  <si>
    <t>2.7.42.1</t>
  </si>
  <si>
    <t>50.07.206</t>
  </si>
  <si>
    <t>наложение  пружины Ni-Ti с ушками растягивающейся(с учетом стоимости пружины)</t>
  </si>
  <si>
    <t>50.07.205</t>
  </si>
  <si>
    <t>фиксация крючка DamonQ (с учетом стоимости крючка)</t>
  </si>
  <si>
    <t>2.7.48</t>
  </si>
  <si>
    <t>2.7.49</t>
  </si>
  <si>
    <t>фиксация стопора с крючком (с учетом стоимости стопора)</t>
  </si>
  <si>
    <t>1.3.5.1</t>
  </si>
  <si>
    <t>4.18.21</t>
  </si>
  <si>
    <t>50.06.277</t>
  </si>
  <si>
    <t>постановка мембраны Остеопласт 1.5х1.5</t>
  </si>
  <si>
    <t>4.18.22</t>
  </si>
  <si>
    <t>постановка мембраны Пародонкол 30х25х0.2 мм</t>
  </si>
  <si>
    <t xml:space="preserve">механическая сепарация </t>
  </si>
  <si>
    <t xml:space="preserve">Государственного автономного учреждения здравоохранения </t>
  </si>
  <si>
    <t xml:space="preserve">Кемеровской области "Кемеровская городская клиническая </t>
  </si>
  <si>
    <t>стоматологическая поликлиника  № 3 "</t>
  </si>
  <si>
    <t>Д.2.3.1.1.а</t>
  </si>
  <si>
    <t>Д.2.3.1.2.а</t>
  </si>
  <si>
    <t>Д.2.3 2.1.а</t>
  </si>
  <si>
    <t>Д.2.3 2.2.а</t>
  </si>
  <si>
    <t>Д.2.3 2.1.б</t>
  </si>
  <si>
    <t>Д.2.3 2.2.б</t>
  </si>
  <si>
    <t>было</t>
  </si>
  <si>
    <t>в области 4 зубов</t>
  </si>
  <si>
    <t>на платной основе сверх Территориальной программы государственных гарантий</t>
  </si>
  <si>
    <t>Кемерово</t>
  </si>
  <si>
    <t xml:space="preserve">  "Кемеровская городская клиническая стоматологическая поликлиника № 3 " </t>
  </si>
  <si>
    <t xml:space="preserve">  в  государственном автономном учреждении  здравоохранения               Кемеровской области </t>
  </si>
  <si>
    <t>1.6.1.1</t>
  </si>
  <si>
    <t xml:space="preserve">A16.07.003     </t>
  </si>
  <si>
    <t>50.07.213</t>
  </si>
  <si>
    <t xml:space="preserve">Восстановление зуба полукоронкой                           </t>
  </si>
  <si>
    <t xml:space="preserve">Изготовление полукоронки из металлокерамики                                                       </t>
  </si>
  <si>
    <t>1.6.2.1</t>
  </si>
  <si>
    <t>50.07.214</t>
  </si>
  <si>
    <t xml:space="preserve">Изготовление полукоронки из металлокерамики с элементами фрезерования                                                       </t>
  </si>
  <si>
    <t>1.6.4</t>
  </si>
  <si>
    <t>50.07.211</t>
  </si>
  <si>
    <t>фрезерование интерлока</t>
  </si>
  <si>
    <t>1.7.7</t>
  </si>
  <si>
    <t>50.07.209</t>
  </si>
  <si>
    <t xml:space="preserve">Установка прямого аттачмена                                   </t>
  </si>
  <si>
    <t>50.06.280</t>
  </si>
  <si>
    <t>Аттачмен Rhein 83</t>
  </si>
  <si>
    <t>1.7.8</t>
  </si>
  <si>
    <t>50.07.210</t>
  </si>
  <si>
    <t xml:space="preserve">Установка углового аттачмена                                   </t>
  </si>
  <si>
    <t>1.7.9</t>
  </si>
  <si>
    <t>50.07.208</t>
  </si>
  <si>
    <t xml:space="preserve">Установка рельсового аттачмена                                   </t>
  </si>
  <si>
    <t>50.06.279</t>
  </si>
  <si>
    <t>Аттачмен ROD Servo</t>
  </si>
  <si>
    <t>2.5 Физиотерапия</t>
  </si>
  <si>
    <t>2.5.1</t>
  </si>
  <si>
    <t>Лазерная физиотеапия челюстно-лицевой области</t>
  </si>
  <si>
    <t>2.5.2</t>
  </si>
  <si>
    <t>А17.07.005</t>
  </si>
  <si>
    <t>1.1.16.1</t>
  </si>
  <si>
    <t>1.1.16.2</t>
  </si>
  <si>
    <t>1.1.16.3</t>
  </si>
  <si>
    <t>1.1.16.4</t>
  </si>
  <si>
    <t>4зуба</t>
  </si>
  <si>
    <t>1.1.16.5</t>
  </si>
  <si>
    <t>1.1.16.6</t>
  </si>
  <si>
    <t>1.1.16.7</t>
  </si>
  <si>
    <t>1.1.16.8</t>
  </si>
  <si>
    <t>1.1.16.9</t>
  </si>
  <si>
    <t>1.1.16.10</t>
  </si>
  <si>
    <t>1.1.16.11</t>
  </si>
  <si>
    <t>1.1.16.12</t>
  </si>
  <si>
    <t>1.1.16.13</t>
  </si>
  <si>
    <t>1.1.16.14</t>
  </si>
  <si>
    <t>1.3.12</t>
  </si>
  <si>
    <t>50.07.216</t>
  </si>
  <si>
    <t>50.07.067</t>
  </si>
  <si>
    <t>1.4.24.1</t>
  </si>
  <si>
    <t>50.07.217</t>
  </si>
  <si>
    <t>изготовление каппы из платсмассы</t>
  </si>
  <si>
    <t>В01.065.007</t>
  </si>
  <si>
    <t>В01.065.008</t>
  </si>
  <si>
    <t>А16.07.002.010</t>
  </si>
  <si>
    <t>восстановление зуба пломбой I,V,VI класс по Блэку с использованием материалов из фотополимеров</t>
  </si>
  <si>
    <t>2.2.1.1в                                         50.06</t>
  </si>
  <si>
    <t>А16.07.002.011</t>
  </si>
  <si>
    <t>восстановление зуба пломбой II,III класс по Блэку с использованием материалов из фотополимеров</t>
  </si>
  <si>
    <t>2.2.1.2в                                         50.06</t>
  </si>
  <si>
    <t>А16.07.002.012</t>
  </si>
  <si>
    <t>восстановление зуба пломбой IV класс по Блэку с использованием материалов из фотополимеров</t>
  </si>
  <si>
    <t>2.2.1.1г</t>
  </si>
  <si>
    <t>2.2.1.2г</t>
  </si>
  <si>
    <t>2.2.3.1в</t>
  </si>
  <si>
    <t>2.2.3.2в</t>
  </si>
  <si>
    <t>2.2.3.1г</t>
  </si>
  <si>
    <t>2.2.3.2г</t>
  </si>
  <si>
    <t>2.2.4.1в</t>
  </si>
  <si>
    <t>2.2.4.2в</t>
  </si>
  <si>
    <t>2.2.4.1г</t>
  </si>
  <si>
    <t>2.2.4.2г</t>
  </si>
  <si>
    <t>2.2.2.1 в</t>
  </si>
  <si>
    <t>2.2.2.2 в</t>
  </si>
  <si>
    <t>2.2.2.1г</t>
  </si>
  <si>
    <t>2.2.2.2г</t>
  </si>
  <si>
    <t>А 16.07.030.001</t>
  </si>
  <si>
    <t>инструментальная и медикаментозная обработка хорошо проходимого корневого канала</t>
  </si>
  <si>
    <t>А 16.07.082.001</t>
  </si>
  <si>
    <t>Распломбировка корневого канала ранее леченного пастой</t>
  </si>
  <si>
    <t>А 16.07.082.002</t>
  </si>
  <si>
    <t>2.2.18.14</t>
  </si>
  <si>
    <t>50.06.231</t>
  </si>
  <si>
    <t>лекарственные пленки (линкомицин,трихопол)</t>
  </si>
  <si>
    <t>2.2 33</t>
  </si>
  <si>
    <t>2.2 63</t>
  </si>
  <si>
    <t>50.02.051</t>
  </si>
  <si>
    <t>Аппарат "Аир-флоу"</t>
  </si>
  <si>
    <t>2.2.67</t>
  </si>
  <si>
    <t>А17.07.006</t>
  </si>
  <si>
    <t>50.05.217</t>
  </si>
  <si>
    <t>депофорез корневого канала зуба</t>
  </si>
  <si>
    <t>глубокое фторирование эмали зуба</t>
  </si>
  <si>
    <t>наложение повязки при операции в полости рта</t>
  </si>
  <si>
    <t>Запечатывание фиссуры зуба герметиком</t>
  </si>
  <si>
    <t>Распломбировка корневого канала ранее леченного фосфат-цементом/резорцин-формальдегидным методом</t>
  </si>
  <si>
    <t>А 16.07.030.002</t>
  </si>
  <si>
    <t>инструментальная и медикаментозная обработка плохо проходимого корневого канала</t>
  </si>
  <si>
    <t>А16.07.008.001</t>
  </si>
  <si>
    <t>пломбирование корневого канала зуба пастой</t>
  </si>
  <si>
    <t>лечение болезней пульпы зуба или периапикальных тканей</t>
  </si>
  <si>
    <t>Д 2.3.7.1.а</t>
  </si>
  <si>
    <t>Д 2.3.7.2а</t>
  </si>
  <si>
    <t>Д 2.3.7.1.б</t>
  </si>
  <si>
    <t>Д 2.3.7.2.б</t>
  </si>
  <si>
    <t>Д.2.3.8.1.а</t>
  </si>
  <si>
    <t>Д.2.3.8.2.а</t>
  </si>
  <si>
    <t>Д.2.3.8.1.б</t>
  </si>
  <si>
    <t>Д.2.3.8.2.б</t>
  </si>
  <si>
    <t>Д.2.3.9.1.а</t>
  </si>
  <si>
    <t>Д.2.3.9.2.а</t>
  </si>
  <si>
    <t>Д.2.3.9.1.б</t>
  </si>
  <si>
    <t>Д.2.3.9.2.б</t>
  </si>
  <si>
    <t>Д 2.3.11.1.а</t>
  </si>
  <si>
    <t>Д 2.3.11.2.а</t>
  </si>
  <si>
    <t>Д 2.3.11.1.б</t>
  </si>
  <si>
    <t>Д 2.3.11.2.б</t>
  </si>
  <si>
    <t xml:space="preserve">временное пломбирование лекарственным препаратом корневого канала </t>
  </si>
  <si>
    <t>А16.07.008.002</t>
  </si>
  <si>
    <t>пломбирование корневого канала зуба гуттаперчивыми штифтами</t>
  </si>
  <si>
    <t>восстановление зуба коронкой с использованием композитной культевой вкладки на анкерном штифте</t>
  </si>
  <si>
    <t xml:space="preserve"> </t>
  </si>
  <si>
    <t>восстановление зуба пломбировочным материалом с использованием анкерных штифтов</t>
  </si>
  <si>
    <t>повторный прием (осмотр,консультация) врача-стоматолога-хирурга</t>
  </si>
  <si>
    <t xml:space="preserve">резекция верхушки корня </t>
  </si>
  <si>
    <t>наложение коффердама</t>
  </si>
  <si>
    <t>А16.07.030.003</t>
  </si>
  <si>
    <t>операция удаления  ретинированного, дистопированного или сверхкомплектного зуба</t>
  </si>
  <si>
    <t>Репозиция и фиксация альвеолярного перелома</t>
  </si>
  <si>
    <t>Назначение лекарственных препаратов при заболеваниях суставов</t>
  </si>
  <si>
    <t>Репозиция и фиксация перелома нижней челюсти</t>
  </si>
  <si>
    <t>Иссечение новообразования мягких тканей</t>
  </si>
  <si>
    <t>А15.01.003</t>
  </si>
  <si>
    <t>Магнитотерапия  при патологии полости рта</t>
  </si>
  <si>
    <t>Внутрикостная дентальная имплантация</t>
  </si>
  <si>
    <t>операция введения винтового импланта (со стоимостью имплантата)</t>
  </si>
  <si>
    <t xml:space="preserve">Иплантат "MIS" </t>
  </si>
  <si>
    <t>50.06.281</t>
  </si>
  <si>
    <t>50.06.282</t>
  </si>
  <si>
    <t xml:space="preserve">установка формирователя десны винтовогоимплантата </t>
  </si>
  <si>
    <t xml:space="preserve">формирователь десны "MIS" </t>
  </si>
  <si>
    <t>А16.07.055</t>
  </si>
  <si>
    <t>А16.07.017.002</t>
  </si>
  <si>
    <t>Введение лекарственных препаратов в пародонтальный карман</t>
  </si>
  <si>
    <t>ульразвуковое удаление над и поддесневых зубных отложений</t>
  </si>
  <si>
    <t>закрытый  кюретаж при заболеваниях пародонта в области зуба</t>
  </si>
  <si>
    <t>открытый кюретаж при заболеваниях пародонта в области зуба</t>
  </si>
  <si>
    <t>постоянное шинирование цельнолитыми съемными конструкциями при заболеваниях пародонта</t>
  </si>
  <si>
    <t xml:space="preserve">при заболеваниях тканей пародонта </t>
  </si>
  <si>
    <t xml:space="preserve">лоскутная операция в полости рта </t>
  </si>
  <si>
    <t>гемисекция зуба</t>
  </si>
  <si>
    <t>ультразвуковая обработка пародонтального кармана в области зуба</t>
  </si>
  <si>
    <t>исследование зубодесневых карманов с помощью пародонтологического зонда</t>
  </si>
  <si>
    <t>Открытый кюретаж при  заболеваниях пародонта в области зуба</t>
  </si>
  <si>
    <t>50.07.218</t>
  </si>
  <si>
    <t xml:space="preserve"> лечение болезней пульпы зуба или периапикальных тканей</t>
  </si>
  <si>
    <t>сошлифовывание твердых тканей зуба</t>
  </si>
  <si>
    <t>А23.07.002.055</t>
  </si>
  <si>
    <t>изготовление коронки ортодонтической</t>
  </si>
  <si>
    <t>А23.07.002.057</t>
  </si>
  <si>
    <t xml:space="preserve">изготовление пелота на металлическом каркасе </t>
  </si>
  <si>
    <t>А23.07.002.030</t>
  </si>
  <si>
    <t>изготовление пластинки с окклюзионными накладками</t>
  </si>
  <si>
    <t>А23.07.002.068</t>
  </si>
  <si>
    <t>изготовление съемной пластинки с наклонной плоскостью</t>
  </si>
  <si>
    <t>Изготовление дуги вестибулярной</t>
  </si>
  <si>
    <t>А23.07.001.001</t>
  </si>
  <si>
    <t>Коррекция съемного ортодонтического аппарата</t>
  </si>
  <si>
    <t>Ремонт ортодонтического аппарата</t>
  </si>
  <si>
    <t>А23.07.002.045</t>
  </si>
  <si>
    <t>Изготовление дуги вестибулярной с дополнительными изгибами</t>
  </si>
  <si>
    <t>А23.07.002.058</t>
  </si>
  <si>
    <t>Изготовление пластинки вестибулярной</t>
  </si>
  <si>
    <t>А16.07.053.002</t>
  </si>
  <si>
    <t>распил ортодонтического аппарата через винт</t>
  </si>
  <si>
    <t>УТВЕРЖДАЮ:</t>
  </si>
  <si>
    <t xml:space="preserve">Главный врач  </t>
  </si>
  <si>
    <t>____________________________</t>
  </si>
  <si>
    <t>А.Н.Анастасов</t>
  </si>
  <si>
    <t>Детский прием</t>
  </si>
  <si>
    <t>50.04.009</t>
  </si>
  <si>
    <t>дети с молочными зубами</t>
  </si>
  <si>
    <t>Лечение молочных  зубов</t>
  </si>
  <si>
    <t>50.07.202</t>
  </si>
  <si>
    <t>Ортодонтическая коррекция несъемным ортодонтическим аппаратом</t>
  </si>
  <si>
    <t>1. ЗУБОПРОТЕЗИРОВАНИЕ</t>
  </si>
  <si>
    <t>код услуги</t>
  </si>
  <si>
    <t>ед.изм.</t>
  </si>
  <si>
    <t>тариф</t>
  </si>
  <si>
    <t>прием (осмотр, консультация)врача-стоматолога ортопеда первичный</t>
  </si>
  <si>
    <t>1пос</t>
  </si>
  <si>
    <t>В01.066.002</t>
  </si>
  <si>
    <t>прием (осмотр, консультация) врача стоматолога ортопеда повторный</t>
  </si>
  <si>
    <t>1.1.Протезирование частичными съемными пластинчатыми протезами</t>
  </si>
  <si>
    <t>1.1.1.</t>
  </si>
  <si>
    <t>А16.07.035</t>
  </si>
  <si>
    <t>50.05.041</t>
  </si>
  <si>
    <t>1 протез</t>
  </si>
  <si>
    <t>1.1.2.</t>
  </si>
  <si>
    <t>50.05.043</t>
  </si>
  <si>
    <t>2 зуба</t>
  </si>
  <si>
    <t>1.1.3.</t>
  </si>
  <si>
    <t>50.05.044</t>
  </si>
  <si>
    <t>3 зуба</t>
  </si>
  <si>
    <t>1.1.4.</t>
  </si>
  <si>
    <t>50.05.045</t>
  </si>
  <si>
    <t>4 зуба</t>
  </si>
  <si>
    <t>1.1.5.</t>
  </si>
  <si>
    <t>50.05.046</t>
  </si>
  <si>
    <t>5 зубов</t>
  </si>
  <si>
    <t xml:space="preserve"> 1.1.6.</t>
  </si>
  <si>
    <t>50.05.047</t>
  </si>
  <si>
    <t>6 зубов</t>
  </si>
  <si>
    <t>1.1.7.</t>
  </si>
  <si>
    <t>50.05.048</t>
  </si>
  <si>
    <t>7 зубов</t>
  </si>
  <si>
    <t>1.1.8.</t>
  </si>
  <si>
    <t>50.05.049</t>
  </si>
  <si>
    <t>8 зубов</t>
  </si>
  <si>
    <t>1.1.9.</t>
  </si>
  <si>
    <t>50.05.050</t>
  </si>
  <si>
    <t>9 зубов</t>
  </si>
  <si>
    <t>1.1.10.</t>
  </si>
  <si>
    <t>50.05.051</t>
  </si>
  <si>
    <t>10 зубов</t>
  </si>
  <si>
    <t>1.1.11.</t>
  </si>
  <si>
    <t>50.05.052</t>
  </si>
  <si>
    <t>11 зубов</t>
  </si>
  <si>
    <t>1.1.12.</t>
  </si>
  <si>
    <t>50.05.053</t>
  </si>
  <si>
    <t>12 зубов</t>
  </si>
  <si>
    <t>1.1.13.</t>
  </si>
  <si>
    <t>50.05.054</t>
  </si>
  <si>
    <t>13 зубов</t>
  </si>
  <si>
    <t>1.1.14.</t>
  </si>
  <si>
    <t>50.05.058</t>
  </si>
  <si>
    <t>14 зубов</t>
  </si>
  <si>
    <t>1.1.15.</t>
  </si>
  <si>
    <t>50.05.41</t>
  </si>
  <si>
    <t>50.06.186</t>
  </si>
  <si>
    <t>импортные зубы Ивокрил</t>
  </si>
  <si>
    <t>1.1.15.1</t>
  </si>
  <si>
    <t xml:space="preserve">50.07.017                                                    </t>
  </si>
  <si>
    <t xml:space="preserve">Установка 1 дополнительного зуба  из пластмассы                            </t>
  </si>
  <si>
    <t>1.2 Бюгельные протезы из хромокобальтового сплава</t>
  </si>
  <si>
    <t>1.2.1.</t>
  </si>
  <si>
    <t xml:space="preserve">A16.07.036      </t>
  </si>
  <si>
    <t xml:space="preserve">50.07.026          </t>
  </si>
  <si>
    <t xml:space="preserve">Изготовление дуги верхней или нижней (каркас)                                       </t>
  </si>
  <si>
    <t>1 ед.</t>
  </si>
  <si>
    <t>50.06.187</t>
  </si>
  <si>
    <t>кобальто-хромовый сплав</t>
  </si>
  <si>
    <t>1.2.2.</t>
  </si>
  <si>
    <t>50.07.084</t>
  </si>
  <si>
    <t xml:space="preserve">Протезирование съемными бюгельными протезами         </t>
  </si>
  <si>
    <t>1 ед</t>
  </si>
  <si>
    <t>1.2.4.</t>
  </si>
  <si>
    <t>1.2.5.</t>
  </si>
  <si>
    <t>1.2.6.</t>
  </si>
  <si>
    <t xml:space="preserve">50.07.085  </t>
  </si>
  <si>
    <t xml:space="preserve">Протезирование съемными бюгельными протезами          </t>
  </si>
  <si>
    <t>Изготовление кольцевого кламмера с элементами фрезерования</t>
  </si>
  <si>
    <t xml:space="preserve">50.07.035  </t>
  </si>
  <si>
    <t>1.2.8.</t>
  </si>
  <si>
    <t xml:space="preserve">50.07.036 </t>
  </si>
  <si>
    <t>Изготов.седла (сетки) для крепления с пластмассой</t>
  </si>
  <si>
    <t>1.2.9.</t>
  </si>
  <si>
    <t xml:space="preserve">50.07.039                                  </t>
  </si>
  <si>
    <t xml:space="preserve">Протезирование съемными бюгельными  протезами        </t>
  </si>
  <si>
    <t>Изготовление канта ограничительного для пластмассы в металлическом седле</t>
  </si>
  <si>
    <t>1.3 Несъемные протезы</t>
  </si>
  <si>
    <t xml:space="preserve">A16.07.004     </t>
  </si>
  <si>
    <t xml:space="preserve">Восстановление зуба коронкой                           </t>
  </si>
  <si>
    <t>50.06.188</t>
  </si>
  <si>
    <t>сталь</t>
  </si>
  <si>
    <t>50.06.189</t>
  </si>
  <si>
    <t>пластмассовая облицовка</t>
  </si>
  <si>
    <t xml:space="preserve">Изготовление коронки пластмассовой                                                         </t>
  </si>
  <si>
    <t>1.3.3.1.</t>
  </si>
  <si>
    <t>1.3.4.1.</t>
  </si>
  <si>
    <t>1.3.5.</t>
  </si>
  <si>
    <t>50.07.028</t>
  </si>
  <si>
    <t xml:space="preserve">Изготовление зуба литого с пластмассовой фасеткой                                                                                       </t>
  </si>
  <si>
    <t>1.3.6.</t>
  </si>
  <si>
    <t>50.07.082</t>
  </si>
  <si>
    <t>1.3.10.1</t>
  </si>
  <si>
    <t>1.3.11.1.</t>
  </si>
  <si>
    <t>1.4 Прочие работы</t>
  </si>
  <si>
    <t>50.07.175</t>
  </si>
  <si>
    <t>протезирование частичными съемными пластиночными протезами</t>
  </si>
  <si>
    <t>изготовление базиса термопластического</t>
  </si>
  <si>
    <t>50.07.021</t>
  </si>
  <si>
    <t>изготовление мягкой прокладки к базису</t>
  </si>
  <si>
    <t>1.4.4.</t>
  </si>
  <si>
    <t>50.07.022</t>
  </si>
  <si>
    <t>изготовление индивидуальной ложки (жесткой)</t>
  </si>
  <si>
    <t>А02.07.010</t>
  </si>
  <si>
    <t>50.07.062</t>
  </si>
  <si>
    <t>1.4.6.</t>
  </si>
  <si>
    <t>А16.07.036</t>
  </si>
  <si>
    <t>Протезирование съемными бюгельными протезами</t>
  </si>
  <si>
    <t>Покрытие ортопедических конструкций нитрид-титатом</t>
  </si>
  <si>
    <t>1.4.8.а</t>
  </si>
  <si>
    <t>50.07.110</t>
  </si>
  <si>
    <t>1зуб</t>
  </si>
  <si>
    <t>50.06.234</t>
  </si>
  <si>
    <t>1.4.8.б</t>
  </si>
  <si>
    <t>50.06.235</t>
  </si>
  <si>
    <t>1.4.8.в</t>
  </si>
  <si>
    <t>50.06.236</t>
  </si>
  <si>
    <t>кламмер опорно-удерживающий (комбинированный)</t>
  </si>
  <si>
    <t>1.4.8.г</t>
  </si>
  <si>
    <t>50.06.237</t>
  </si>
  <si>
    <t>зуб литой с пластмассовой фасеткой</t>
  </si>
  <si>
    <t>1.4.8.д</t>
  </si>
  <si>
    <t>50.06.238</t>
  </si>
  <si>
    <t>1.4.8.е</t>
  </si>
  <si>
    <t>50.06.239</t>
  </si>
  <si>
    <t>1.4.8.ж</t>
  </si>
  <si>
    <t>50.06.240</t>
  </si>
  <si>
    <t>кламмер гнутый (круглый)</t>
  </si>
  <si>
    <t>Покрытие ортопедических конструкций нитрид-цирконием</t>
  </si>
  <si>
    <t>1.4.9.а</t>
  </si>
  <si>
    <t>50.07.111</t>
  </si>
  <si>
    <t>1.4.9.б</t>
  </si>
  <si>
    <t>1.4.9.в</t>
  </si>
  <si>
    <t>1.4.9.г</t>
  </si>
  <si>
    <t>50.06.241</t>
  </si>
  <si>
    <t>1.4.9.д</t>
  </si>
  <si>
    <t>1.4.9.е</t>
  </si>
  <si>
    <t>1.4.9.ж</t>
  </si>
  <si>
    <t>1.4.9.з</t>
  </si>
  <si>
    <t>1.4.10.</t>
  </si>
  <si>
    <t>50.07.061</t>
  </si>
  <si>
    <t>1.4.11.</t>
  </si>
  <si>
    <t>50.07.056</t>
  </si>
  <si>
    <t>Исследование на диагностических моделях челюстей</t>
  </si>
  <si>
    <t>Снятие слепка из материалов (кроме гипса)</t>
  </si>
  <si>
    <t>1.4.12.</t>
  </si>
  <si>
    <t>50.07.089</t>
  </si>
  <si>
    <t>1.4.13.</t>
  </si>
  <si>
    <t xml:space="preserve">A16.07.053     </t>
  </si>
  <si>
    <t xml:space="preserve">50.07.058                                                     </t>
  </si>
  <si>
    <t>Снятие коронки</t>
  </si>
  <si>
    <t>1.4.13.1.</t>
  </si>
  <si>
    <t>пластмассовая коронка</t>
  </si>
  <si>
    <t>1.4.14.</t>
  </si>
  <si>
    <t>50.07.055</t>
  </si>
  <si>
    <t>Снятие цельнолитой коронки</t>
  </si>
  <si>
    <t>1.4.15.</t>
  </si>
  <si>
    <t xml:space="preserve">A16.07.049     </t>
  </si>
  <si>
    <t>повторная фиксация на постоянный цемент  несъемной ортопедической конструкции</t>
  </si>
  <si>
    <t>1.4.16.</t>
  </si>
  <si>
    <t>50.07.176</t>
  </si>
  <si>
    <t>временная фиксация коронки на дайкал</t>
  </si>
  <si>
    <t>1.4.17.</t>
  </si>
  <si>
    <t>50.07.191</t>
  </si>
  <si>
    <t>модель гипсовая (гипс медиц.Волма)</t>
  </si>
  <si>
    <t>1.4.18.</t>
  </si>
  <si>
    <t>50.07.177</t>
  </si>
  <si>
    <t>Модель гипсовая (супер гипс)</t>
  </si>
  <si>
    <t>1.4.19.</t>
  </si>
  <si>
    <t>50.07.088</t>
  </si>
  <si>
    <t>2.2.18</t>
  </si>
  <si>
    <t>2.2.24</t>
  </si>
  <si>
    <t>2.2.19</t>
  </si>
  <si>
    <t xml:space="preserve"> 1 к/канал.</t>
  </si>
  <si>
    <t>2.2.59.а</t>
  </si>
  <si>
    <t xml:space="preserve">избирательное пришлифовывание твердых тканей зуба </t>
  </si>
  <si>
    <t>1.4.24.</t>
  </si>
  <si>
    <t>1.4.25.</t>
  </si>
  <si>
    <t xml:space="preserve"> A16.07.036      </t>
  </si>
  <si>
    <t xml:space="preserve">50.07.025  </t>
  </si>
  <si>
    <t>1.4.26.</t>
  </si>
  <si>
    <t>Снятие оттиска при использовании трансфера  системы MIS</t>
  </si>
  <si>
    <t>1.4.27.</t>
  </si>
  <si>
    <t>50.07.060</t>
  </si>
  <si>
    <t>1.4.28.</t>
  </si>
  <si>
    <t>50.07.090</t>
  </si>
  <si>
    <t xml:space="preserve">повторная фиксация на постоянный цемент несъемной ортопедич.конструкции </t>
  </si>
  <si>
    <t>1.5 Починка протезов</t>
  </si>
  <si>
    <t>50.07.017</t>
  </si>
  <si>
    <t>1.5.2.</t>
  </si>
  <si>
    <t xml:space="preserve">50.07.057                                                    </t>
  </si>
  <si>
    <t xml:space="preserve">Замена или установка, перенос 1 кламмера                                                                           </t>
  </si>
  <si>
    <t>1.5.3.</t>
  </si>
  <si>
    <t>1.5.4.</t>
  </si>
  <si>
    <t xml:space="preserve">Замена или установка 1 дополнительного зуба  из пластмассы                            </t>
  </si>
  <si>
    <t>1.6.Металлокерамические протезы</t>
  </si>
  <si>
    <t>1.6.1.</t>
  </si>
  <si>
    <t xml:space="preserve">50.07.068  </t>
  </si>
  <si>
    <t xml:space="preserve">50.07.083  </t>
  </si>
  <si>
    <t>Изготовление  коронки или зуба из металлокерамики с элементами фрезерования</t>
  </si>
  <si>
    <t>1.6.3.</t>
  </si>
  <si>
    <t>50.07.179</t>
  </si>
  <si>
    <t>изготовление искусственной десны к металлокерамическому протезу</t>
  </si>
  <si>
    <t>1.7 Протезирование на имплантатах</t>
  </si>
  <si>
    <t xml:space="preserve">A16.07.006      </t>
  </si>
  <si>
    <t xml:space="preserve">50.07.072  </t>
  </si>
  <si>
    <t xml:space="preserve">Протезирование зуба с использованием имплантата    </t>
  </si>
  <si>
    <t xml:space="preserve">Установка абатмента  системы MIS                                          </t>
  </si>
  <si>
    <t>50.07.180</t>
  </si>
  <si>
    <t>Установка шарового абатмента  системы "MIS"</t>
  </si>
  <si>
    <t>50.07.181</t>
  </si>
  <si>
    <t>Установка Locator  аттачмента системы "MIS"</t>
  </si>
  <si>
    <t>50.07.182</t>
  </si>
  <si>
    <t>Изготовление  абатмента системы "MIS",  по выжигаемому аналогу</t>
  </si>
  <si>
    <t>50.07.183</t>
  </si>
  <si>
    <t>50.07.184</t>
  </si>
  <si>
    <t>Установка одной матрицы Locator в частичный съемный протез</t>
  </si>
  <si>
    <t>А11.07.012</t>
  </si>
  <si>
    <t>1 канал</t>
  </si>
  <si>
    <t>А16.07.031</t>
  </si>
  <si>
    <t>А12.07.001</t>
  </si>
  <si>
    <t>А16.07.030</t>
  </si>
  <si>
    <t>А16.07 003</t>
  </si>
  <si>
    <t>А11.07.010</t>
  </si>
  <si>
    <t>А16.07.039</t>
  </si>
  <si>
    <t>А16.07.019</t>
  </si>
  <si>
    <t>А16.07.037</t>
  </si>
  <si>
    <t>химический композит</t>
  </si>
  <si>
    <t>А16.07.040</t>
  </si>
  <si>
    <t>А16.07.026</t>
  </si>
  <si>
    <t>гингивэктомия</t>
  </si>
  <si>
    <t>А16.07.059</t>
  </si>
  <si>
    <t>А16.07.016</t>
  </si>
  <si>
    <t>цистотомия или цистэктомия</t>
  </si>
  <si>
    <t>А17.07.003</t>
  </si>
  <si>
    <t>А22.07.002</t>
  </si>
  <si>
    <t>В01.003.004.002</t>
  </si>
  <si>
    <t>В01.003.004.005</t>
  </si>
  <si>
    <t>В01.003.004.004</t>
  </si>
  <si>
    <t>А16.07.001</t>
  </si>
  <si>
    <t>удаление зуба</t>
  </si>
  <si>
    <t>А16.07.024</t>
  </si>
  <si>
    <t>А16.07.013</t>
  </si>
  <si>
    <t>А16.07.007</t>
  </si>
  <si>
    <t>2.4 12</t>
  </si>
  <si>
    <t>А16.07.058</t>
  </si>
  <si>
    <t>А15.07.002</t>
  </si>
  <si>
    <t>А25.04.001</t>
  </si>
  <si>
    <t>50.07.097</t>
  </si>
  <si>
    <t>50.07.099</t>
  </si>
  <si>
    <t>50.07.102</t>
  </si>
  <si>
    <t>50.07.104</t>
  </si>
  <si>
    <t>50.07.105</t>
  </si>
  <si>
    <t>А16.07.045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</si>
  <si>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</si>
  <si>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</si>
  <si>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</si>
  <si>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</si>
  <si>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</si>
  <si>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</si>
  <si>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50.07.093</t>
  </si>
  <si>
    <t>50.07.094</t>
  </si>
  <si>
    <t>50.07.095</t>
  </si>
  <si>
    <t>вестибулопластика</t>
  </si>
  <si>
    <t>В01.054.001</t>
  </si>
  <si>
    <t>А17.07.001</t>
  </si>
  <si>
    <t>А05.07.001</t>
  </si>
  <si>
    <t>электроодонтометрия</t>
  </si>
  <si>
    <t>1 зуб</t>
  </si>
  <si>
    <t>вакуумный массаж</t>
  </si>
  <si>
    <t>А17.07.007</t>
  </si>
  <si>
    <t>А17.07.011</t>
  </si>
  <si>
    <t>А17.07.008</t>
  </si>
  <si>
    <t>А22.07.005</t>
  </si>
  <si>
    <t>А22.07.003</t>
  </si>
  <si>
    <t>А22.07.007</t>
  </si>
  <si>
    <t>А17.03.002</t>
  </si>
  <si>
    <t>А17.07.012</t>
  </si>
  <si>
    <t>ед..изм.</t>
  </si>
  <si>
    <t>А06.07.003</t>
  </si>
  <si>
    <t>1снимок</t>
  </si>
  <si>
    <t>1 снимок</t>
  </si>
  <si>
    <t>А06.07.004</t>
  </si>
  <si>
    <t>ортопантомография</t>
  </si>
  <si>
    <t>А16.07.051</t>
  </si>
  <si>
    <t>1 проц</t>
  </si>
  <si>
    <t>1 пломба</t>
  </si>
  <si>
    <t>1 к/канал.</t>
  </si>
  <si>
    <t xml:space="preserve"> к/канал.</t>
  </si>
  <si>
    <t>1 к/канал</t>
  </si>
  <si>
    <t>Расходные стоматологические материалы, используемые при лечении зубов и слизистой оболочки полости рта</t>
  </si>
  <si>
    <t>1 поверх.</t>
  </si>
  <si>
    <t>1 порция</t>
  </si>
  <si>
    <t>прокладка витремер</t>
  </si>
  <si>
    <t>В01.067.001</t>
  </si>
  <si>
    <t>В01.066.001</t>
  </si>
  <si>
    <t>А16.07.054</t>
  </si>
  <si>
    <t>код номенклатуры</t>
  </si>
  <si>
    <t xml:space="preserve">код </t>
  </si>
  <si>
    <t>руб./коп</t>
  </si>
  <si>
    <t>наименование обстоятельства</t>
  </si>
  <si>
    <t>светоотверждаемый композит</t>
  </si>
  <si>
    <t>1 посещение</t>
  </si>
  <si>
    <t>эстетический светоотверждаемый композит</t>
  </si>
  <si>
    <t>2 посещения</t>
  </si>
  <si>
    <t>А16.07.004</t>
  </si>
  <si>
    <t>восстановление зуба коронкой</t>
  </si>
  <si>
    <t>Консультативный прием</t>
  </si>
  <si>
    <t>прием (осмотр, консультация)</t>
  </si>
  <si>
    <t>врача-стоматолога первичный</t>
  </si>
  <si>
    <t>врача стоматолога повторный</t>
  </si>
  <si>
    <t>полости рта и зубов</t>
  </si>
  <si>
    <t>восстановление зуба пломбой</t>
  </si>
  <si>
    <t>наименование услуги</t>
  </si>
  <si>
    <t>фиксатор из никелид-титана</t>
  </si>
  <si>
    <t>стеклоиономерный цемент "Безлайн"</t>
  </si>
  <si>
    <t>1  проц.</t>
  </si>
  <si>
    <t>остеопластика</t>
  </si>
  <si>
    <t>септопак</t>
  </si>
  <si>
    <t>гидроокись меди-кальция</t>
  </si>
  <si>
    <t>50.06.042</t>
  </si>
  <si>
    <t xml:space="preserve">финишная обработка пломбы </t>
  </si>
  <si>
    <t>вектор-система</t>
  </si>
  <si>
    <t>1 п/к</t>
  </si>
  <si>
    <t>гуттаперчевый штифт</t>
  </si>
  <si>
    <t>эндогерметик</t>
  </si>
  <si>
    <t>эндометазоновая паста</t>
  </si>
  <si>
    <t>1 украшение зубное (скайс)</t>
  </si>
  <si>
    <t>А16.07.009</t>
  </si>
  <si>
    <t>инструментальная и медикаментозная</t>
  </si>
  <si>
    <t>вантовое двухрядное шинирование (1 зуб)</t>
  </si>
  <si>
    <t>при патологии костной ткани</t>
  </si>
  <si>
    <t>десен</t>
  </si>
  <si>
    <t>пломбирование корневого канала зуба</t>
  </si>
  <si>
    <t>1к/канал</t>
  </si>
  <si>
    <t>А16.01.017</t>
  </si>
  <si>
    <t>1 шина</t>
  </si>
  <si>
    <t>А16.03.003</t>
  </si>
  <si>
    <t>А16.03.007</t>
  </si>
  <si>
    <t>А06.07.010</t>
  </si>
  <si>
    <t>1 проц.</t>
  </si>
  <si>
    <t>1 пос.</t>
  </si>
  <si>
    <t>А16.07.025</t>
  </si>
  <si>
    <t>А22.07.001</t>
  </si>
  <si>
    <t>А 16.07.030</t>
  </si>
  <si>
    <t>в 1 посещение</t>
  </si>
  <si>
    <t xml:space="preserve"> 1 посещение</t>
  </si>
  <si>
    <t>А16.07.010</t>
  </si>
  <si>
    <t>экстирпация пульпы</t>
  </si>
  <si>
    <t>1 корневой канал</t>
  </si>
  <si>
    <t>обработка корневого канала</t>
  </si>
  <si>
    <t>стекловолоконный штифт</t>
  </si>
  <si>
    <t>термофил</t>
  </si>
  <si>
    <t xml:space="preserve"> 1 шт.</t>
  </si>
  <si>
    <t>паста детартрин</t>
  </si>
  <si>
    <t xml:space="preserve"> 1 зуб</t>
  </si>
  <si>
    <t>фторгель флюокаль</t>
  </si>
  <si>
    <t>глуфторэд</t>
  </si>
  <si>
    <t>50.06.032</t>
  </si>
  <si>
    <t>эмаль (дентин) герметизирующий ликвид</t>
  </si>
  <si>
    <t>витример</t>
  </si>
  <si>
    <t>каласепт</t>
  </si>
  <si>
    <t>эндодонтический мотор</t>
  </si>
  <si>
    <t>А21.01.007</t>
  </si>
  <si>
    <t>белагель</t>
  </si>
  <si>
    <t>А16.07.002</t>
  </si>
  <si>
    <t>А16.07.052</t>
  </si>
  <si>
    <t>снятие пломбы</t>
  </si>
  <si>
    <t>А16.07.008</t>
  </si>
  <si>
    <t>диатермокоагуляция</t>
  </si>
  <si>
    <t>А16.07.003</t>
  </si>
  <si>
    <t>А16.07.032</t>
  </si>
  <si>
    <t>50.07.107</t>
  </si>
  <si>
    <t>50.07.109</t>
  </si>
  <si>
    <t>лечение кариеса эмали</t>
  </si>
  <si>
    <t>50.05.055</t>
  </si>
  <si>
    <t>50.06.194</t>
  </si>
  <si>
    <t>50.06.195</t>
  </si>
  <si>
    <t>А16.07.002.003</t>
  </si>
  <si>
    <t>50.05.042</t>
  </si>
  <si>
    <t>лечение кариеса дентина</t>
  </si>
  <si>
    <t>50.05.056</t>
  </si>
  <si>
    <t>пульпотомия</t>
  </si>
  <si>
    <t>50.05.057</t>
  </si>
  <si>
    <t>наложение повязки при операции на органах полости рта</t>
  </si>
  <si>
    <t>50.06.198</t>
  </si>
  <si>
    <t>извлечение инородного тела из корневого канала</t>
  </si>
  <si>
    <t>50.06.210</t>
  </si>
  <si>
    <t>витремер</t>
  </si>
  <si>
    <t>диатермокоагуляция при патологии полости рта и зубов</t>
  </si>
  <si>
    <t>один корневой канал</t>
  </si>
  <si>
    <t>восстановление зуба полукоронкой</t>
  </si>
  <si>
    <t>50.06.209</t>
  </si>
  <si>
    <t>1 анкерный штифт</t>
  </si>
  <si>
    <t>два анкерных штифта</t>
  </si>
  <si>
    <t>три анкерных штифта</t>
  </si>
  <si>
    <t>50.06.200</t>
  </si>
  <si>
    <t>один стекловолоконный штифт</t>
  </si>
  <si>
    <t>один анкерный штифт</t>
  </si>
  <si>
    <t>восстановление зуба штифтовым зубом</t>
  </si>
  <si>
    <t>два стекловолоконных штифта</t>
  </si>
  <si>
    <t>три стекловолоконных штифта</t>
  </si>
  <si>
    <t>50.06.201</t>
  </si>
  <si>
    <t>50.06.203</t>
  </si>
  <si>
    <t>профессиональная гигиена полости рта и зубов</t>
  </si>
  <si>
    <t>50.06.204</t>
  </si>
  <si>
    <t>глубокое фторирование твердых тканей зубов</t>
  </si>
  <si>
    <t>50.06.205</t>
  </si>
  <si>
    <t>50.06.206</t>
  </si>
  <si>
    <t>50.06.207</t>
  </si>
  <si>
    <t>50.06.211</t>
  </si>
  <si>
    <t>50.06.214</t>
  </si>
  <si>
    <t>витальное окрашивание твердых тканей зубов</t>
  </si>
  <si>
    <t>50.02.052</t>
  </si>
  <si>
    <t>50.06.215</t>
  </si>
  <si>
    <t>флюокаль</t>
  </si>
  <si>
    <t>50.06.228</t>
  </si>
  <si>
    <t>50.06.217</t>
  </si>
  <si>
    <t>А16.07.038</t>
  </si>
  <si>
    <t>временное шинирование при заболеваниях пародонта</t>
  </si>
  <si>
    <t>постоянное шинирование при заболеваниях пародонта</t>
  </si>
  <si>
    <t>50.06.212</t>
  </si>
  <si>
    <t>50.06.123</t>
  </si>
  <si>
    <t>световой композит</t>
  </si>
  <si>
    <t>остеопротектор Био-осс</t>
  </si>
  <si>
    <t>50.06.226</t>
  </si>
  <si>
    <t>50.06.218</t>
  </si>
  <si>
    <t>мембрана Био-Гайд</t>
  </si>
  <si>
    <t>А02.07.003</t>
  </si>
  <si>
    <t>вектор терапия</t>
  </si>
  <si>
    <t>50.02.054</t>
  </si>
  <si>
    <t>вантовое однорядное шинирование (1 зуб)</t>
  </si>
  <si>
    <t>50.06.220</t>
  </si>
  <si>
    <t>50.06.221</t>
  </si>
  <si>
    <t>50.06..203</t>
  </si>
  <si>
    <t>отсроченный кюретаж лунки удаленного зуба</t>
  </si>
  <si>
    <t>удаление доброкачественных образований кожи</t>
  </si>
  <si>
    <t>А16.30.032</t>
  </si>
  <si>
    <t>4 5 Физиотерапевтическое лечение</t>
  </si>
  <si>
    <t>4.5 1</t>
  </si>
  <si>
    <t>осмотр (консультация) врача-физиотерапевта</t>
  </si>
  <si>
    <t>4.5 2</t>
  </si>
  <si>
    <t xml:space="preserve">электрофорез лекарственных препаратов при патологии </t>
  </si>
  <si>
    <t>4.5 20</t>
  </si>
  <si>
    <t>ультрафонофорез лекарственных препаратов на область</t>
  </si>
  <si>
    <t>4.5 22</t>
  </si>
  <si>
    <t>воздействие диадинамическими токами (ДДТ-терапия)</t>
  </si>
  <si>
    <t>4.5 24</t>
  </si>
  <si>
    <t>ультравысокочастотная индуктометрия при патологии</t>
  </si>
  <si>
    <t>4.5 3</t>
  </si>
  <si>
    <t>4.5 4</t>
  </si>
  <si>
    <t>4 5 6</t>
  </si>
  <si>
    <t>дарсонвализация при патологии пости рта</t>
  </si>
  <si>
    <t>4.5 7</t>
  </si>
  <si>
    <t>4.5 10</t>
  </si>
  <si>
    <t>воздействие токами ультравысокой частоты при пато-</t>
  </si>
  <si>
    <t>логии плости рта и зубов</t>
  </si>
  <si>
    <t>4.5 12</t>
  </si>
  <si>
    <t>флюктуоризация при патологии полости рта и зубов</t>
  </si>
  <si>
    <t>4.5 14</t>
  </si>
  <si>
    <t>ультрафиолетовое облучение ротоглотки</t>
  </si>
  <si>
    <t>4.5 18</t>
  </si>
  <si>
    <t xml:space="preserve">лазерная физиотерапия челюстно-лицевой области </t>
  </si>
  <si>
    <t>прицельная внутриротовая контактная рентгенография</t>
  </si>
  <si>
    <t>радовизиография челюстно-лицевой области</t>
  </si>
  <si>
    <t>коррекция объема и формы альвеолярного отростка</t>
  </si>
  <si>
    <t>4 18</t>
  </si>
  <si>
    <t>4.18.9</t>
  </si>
  <si>
    <t>50.06.229</t>
  </si>
  <si>
    <t>4.18.13</t>
  </si>
  <si>
    <t>50.06.230</t>
  </si>
  <si>
    <t>4.18.16</t>
  </si>
  <si>
    <t>50.06.232</t>
  </si>
  <si>
    <t>4.18.17</t>
  </si>
  <si>
    <t>4.18.18</t>
  </si>
  <si>
    <t>50.06.233</t>
  </si>
  <si>
    <t>В01.067.002</t>
  </si>
  <si>
    <t>1 пос</t>
  </si>
  <si>
    <t>А16.01.009</t>
  </si>
  <si>
    <t>ушивание открытой раны (без кожной пересадки)</t>
  </si>
  <si>
    <t>2 1</t>
  </si>
  <si>
    <t>2.1 3</t>
  </si>
  <si>
    <t xml:space="preserve">2.1 4 </t>
  </si>
  <si>
    <t>2.2 1</t>
  </si>
  <si>
    <t>2.2.1в                                         50.06</t>
  </si>
  <si>
    <t>2.2.1г</t>
  </si>
  <si>
    <t>лечение болезней пульпы зуба или периапекальных тканей</t>
  </si>
  <si>
    <t>2.2 2</t>
  </si>
  <si>
    <t>2.2.2в</t>
  </si>
  <si>
    <t>2.2.2г</t>
  </si>
  <si>
    <t>2.2 3</t>
  </si>
  <si>
    <t>2.2.3в</t>
  </si>
  <si>
    <t>2.2.3г</t>
  </si>
  <si>
    <t>лечение кариеса дентина в 2 посещения</t>
  </si>
  <si>
    <t>2.2 4</t>
  </si>
  <si>
    <t>2.2.4в</t>
  </si>
  <si>
    <t>2.2.4г</t>
  </si>
  <si>
    <t>2.2 5</t>
  </si>
  <si>
    <t>2.2.5ж</t>
  </si>
  <si>
    <t>2.2.5з</t>
  </si>
  <si>
    <t>2.2 17</t>
  </si>
  <si>
    <t>2.2 18</t>
  </si>
  <si>
    <t>2.2 19</t>
  </si>
  <si>
    <t>2.2 24</t>
  </si>
  <si>
    <t>1  к/канал.</t>
  </si>
  <si>
    <t>лечение кариеса цемента (устранение дефектов корней зубов)</t>
  </si>
  <si>
    <t>2.2 75</t>
  </si>
  <si>
    <t>без шлифовки</t>
  </si>
  <si>
    <t xml:space="preserve">2.2 28 </t>
  </si>
  <si>
    <t>2.8.5</t>
  </si>
  <si>
    <t>2.8.6</t>
  </si>
  <si>
    <t xml:space="preserve"> культевой вкладки на анкерном штифте</t>
  </si>
  <si>
    <t>восстановление зуба коронкой с использованием композитной</t>
  </si>
  <si>
    <t>2.2 71</t>
  </si>
  <si>
    <t>2.2 71.1</t>
  </si>
  <si>
    <t>2.2 71.2</t>
  </si>
  <si>
    <t>2.2 71.3</t>
  </si>
  <si>
    <t>2.2 71.а</t>
  </si>
  <si>
    <t>2.2 71.4</t>
  </si>
  <si>
    <t>2.2 26</t>
  </si>
  <si>
    <t>2.2 26.а</t>
  </si>
  <si>
    <t>2.2 26.1</t>
  </si>
  <si>
    <t>2.2 26.2</t>
  </si>
  <si>
    <t>2.2 26.3</t>
  </si>
  <si>
    <t>2.2 26.4</t>
  </si>
  <si>
    <t>2.2 61</t>
  </si>
  <si>
    <t>2.2 62</t>
  </si>
  <si>
    <t>2.2.66.б</t>
  </si>
  <si>
    <t>2.2.66.а</t>
  </si>
  <si>
    <t>2.2.66.в</t>
  </si>
  <si>
    <t>2.2.88.а</t>
  </si>
  <si>
    <t>2.2.88.б</t>
  </si>
  <si>
    <t>2.2.88.в</t>
  </si>
  <si>
    <t>2.2.88.г</t>
  </si>
  <si>
    <t>2.2.88.д</t>
  </si>
  <si>
    <t>2.2.88.е</t>
  </si>
  <si>
    <t>2.4.21</t>
  </si>
  <si>
    <t>2.4.21.1</t>
  </si>
  <si>
    <t>гриназоль</t>
  </si>
  <si>
    <t>2.2.86</t>
  </si>
  <si>
    <t>инструментальная и медикаментозная обработка корневого канала</t>
  </si>
  <si>
    <t>2.2.87</t>
  </si>
  <si>
    <t>2.2.88.ж</t>
  </si>
  <si>
    <t>2.2.88.з</t>
  </si>
  <si>
    <t>2.2.38</t>
  </si>
  <si>
    <t>1зуб.</t>
  </si>
  <si>
    <t>2.2.37.а</t>
  </si>
  <si>
    <t>2.2.37.б</t>
  </si>
  <si>
    <t>2.2.37.в</t>
  </si>
  <si>
    <t>калопан</t>
  </si>
  <si>
    <t>2.2.37.г</t>
  </si>
  <si>
    <t>2.2.68</t>
  </si>
  <si>
    <t>2.2.45</t>
  </si>
  <si>
    <t>2.2.45.1</t>
  </si>
  <si>
    <t>50.06.216</t>
  </si>
  <si>
    <t>2.2.46</t>
  </si>
  <si>
    <t>2.2.47.а</t>
  </si>
  <si>
    <t>2.2.47.б</t>
  </si>
  <si>
    <t>2.2.49</t>
  </si>
  <si>
    <t>2.2.51</t>
  </si>
  <si>
    <t>2.2.54</t>
  </si>
  <si>
    <t>2.2.53</t>
  </si>
  <si>
    <t>2.2.37.д</t>
  </si>
  <si>
    <t>2.2.37.е</t>
  </si>
  <si>
    <t>2.2 60</t>
  </si>
  <si>
    <t>2.2 76</t>
  </si>
  <si>
    <t>2.2 85</t>
  </si>
  <si>
    <t>2.2.89</t>
  </si>
  <si>
    <t>2.2.84</t>
  </si>
  <si>
    <t>2.2 80</t>
  </si>
  <si>
    <t>50.07.103</t>
  </si>
  <si>
    <t>риббонд</t>
  </si>
  <si>
    <t>2.2.47.в</t>
  </si>
  <si>
    <t>2.2.47.г</t>
  </si>
  <si>
    <t>2.2.47.д</t>
  </si>
  <si>
    <t>2.2.90.а.</t>
  </si>
  <si>
    <t>2.2.90.б.</t>
  </si>
  <si>
    <t>2.2.90.в.</t>
  </si>
  <si>
    <t>2.4.1</t>
  </si>
  <si>
    <t>2.4.16</t>
  </si>
  <si>
    <t>2.4 20</t>
  </si>
  <si>
    <t>проводниковая анестезия (импортным анестетиком)</t>
  </si>
  <si>
    <t>2.4 19</t>
  </si>
  <si>
    <t xml:space="preserve">аппликационная анестезия </t>
  </si>
  <si>
    <t>инфильтрационная анестезия (импортным анестетиком)</t>
  </si>
  <si>
    <t>2.4 2</t>
  </si>
  <si>
    <t>2.4 3</t>
  </si>
  <si>
    <t>2.4 4</t>
  </si>
  <si>
    <t>2.4 5</t>
  </si>
  <si>
    <t>2.4 6</t>
  </si>
  <si>
    <t>2.4 23</t>
  </si>
  <si>
    <t>2.4.12 а</t>
  </si>
  <si>
    <t>2.4 7</t>
  </si>
  <si>
    <t>2.4 15</t>
  </si>
  <si>
    <t>2.4 8</t>
  </si>
  <si>
    <t>2.4.9.</t>
  </si>
  <si>
    <t>2.4 11</t>
  </si>
  <si>
    <t>2.4 15.а</t>
  </si>
  <si>
    <t>наложение повязки при операциях в челюстно-лицевой области</t>
  </si>
  <si>
    <t>2.4 17</t>
  </si>
  <si>
    <t>2.4 18</t>
  </si>
  <si>
    <t>2.6.Рентгенологическое обследование</t>
  </si>
  <si>
    <t>50.02.053</t>
  </si>
  <si>
    <t>тариф , руб.</t>
  </si>
  <si>
    <t>код обстоят-ва</t>
  </si>
  <si>
    <t>тариф, руб.</t>
  </si>
  <si>
    <t>с 01.01.2020г.</t>
  </si>
  <si>
    <t>к приказу от 30.12.2019г №__</t>
  </si>
  <si>
    <t>"30" декабря 2019г.</t>
  </si>
  <si>
    <t>в</t>
  </si>
  <si>
    <t>4.18.23</t>
  </si>
  <si>
    <t>50.06.290</t>
  </si>
  <si>
    <t>постановка мембраны Collagen Membrane GCM 1020,10х20,толщина 0,3 мм</t>
  </si>
  <si>
    <t>4.18.24</t>
  </si>
  <si>
    <t>4.18.25</t>
  </si>
  <si>
    <t>50.06.291</t>
  </si>
  <si>
    <t>постановка мембраны Collagen Membrane GCM 2030,20х30,толщина 0,3 мм</t>
  </si>
  <si>
    <t>50.06.292</t>
  </si>
  <si>
    <t>4.18.26</t>
  </si>
  <si>
    <t>50.06.293</t>
  </si>
  <si>
    <t>Остематрикс крошка,0,25-1 мм, 1 куб. см.</t>
  </si>
  <si>
    <t>Биоимплант ГАП крошка,0,25-1 мм, 0,5 куб. см.</t>
  </si>
  <si>
    <t>1.7.1.1</t>
  </si>
  <si>
    <t xml:space="preserve">Установка абатмента  системы Alfa-Bio                                          </t>
  </si>
  <si>
    <t>1.4.26.1</t>
  </si>
  <si>
    <t>Снятие оттиска при использовании трансфера  системы Alfa-Bio</t>
  </si>
  <si>
    <t>2.10 5.2</t>
  </si>
  <si>
    <t>50.06.294</t>
  </si>
  <si>
    <t xml:space="preserve">Иплантат "Суперлайн" </t>
  </si>
  <si>
    <t>1.4.26.2</t>
  </si>
  <si>
    <t xml:space="preserve">50.07.070             </t>
  </si>
  <si>
    <t>50.07.224</t>
  </si>
  <si>
    <t>Снятие оттиска при использовании  слепочного трансфера  "Суперлайн"</t>
  </si>
  <si>
    <t>50.07.226</t>
  </si>
  <si>
    <t>50.07.225</t>
  </si>
  <si>
    <t>1.7.1.2</t>
  </si>
  <si>
    <t>50.07.227</t>
  </si>
  <si>
    <t xml:space="preserve">Установка двойного (прямого) абатмента  системы Суперлайн                                          </t>
  </si>
  <si>
    <t>50.06.295</t>
  </si>
  <si>
    <t xml:space="preserve">формирователь десны "Суперлайн" </t>
  </si>
  <si>
    <t>2.10.6.1</t>
  </si>
  <si>
    <t>2.10.6.2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</si>
</sst>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_р_."/>
    <numFmt numFmtId="187" formatCode="#&quot; &quot;##0.00"/>
    <numFmt numFmtId="188" formatCode="#&quot; &quot;##0.00_ 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3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2" fontId="3" fillId="0" borderId="24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38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49" fontId="3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59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60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1" xfId="0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0" xfId="0" applyNumberFormat="1" applyFont="1" applyBorder="1" applyAlignment="1">
      <alignment wrapText="1"/>
    </xf>
    <xf numFmtId="0" fontId="3" fillId="0" borderId="61" xfId="0" applyFont="1" applyBorder="1" applyAlignment="1">
      <alignment/>
    </xf>
    <xf numFmtId="49" fontId="3" fillId="0" borderId="59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14" fontId="3" fillId="0" borderId="59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3" fillId="0" borderId="38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6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2" fontId="8" fillId="0" borderId="46" xfId="0" applyNumberFormat="1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4" fillId="0" borderId="40" xfId="0" applyFont="1" applyBorder="1" applyAlignment="1">
      <alignment/>
    </xf>
    <xf numFmtId="0" fontId="8" fillId="0" borderId="14" xfId="53" applyFont="1" applyFill="1" applyBorder="1" applyAlignment="1">
      <alignment wrapText="1"/>
      <protection/>
    </xf>
    <xf numFmtId="0" fontId="8" fillId="0" borderId="24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5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wrapText="1"/>
      <protection/>
    </xf>
    <xf numFmtId="0" fontId="8" fillId="0" borderId="11" xfId="53" applyFont="1" applyFill="1" applyBorder="1" applyAlignment="1">
      <alignment wrapText="1"/>
      <protection/>
    </xf>
    <xf numFmtId="2" fontId="3" fillId="0" borderId="18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2" fontId="3" fillId="0" borderId="19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8" xfId="53" applyNumberFormat="1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wrapText="1"/>
      <protection/>
    </xf>
    <xf numFmtId="0" fontId="3" fillId="0" borderId="21" xfId="53" applyNumberFormat="1" applyFont="1" applyFill="1" applyBorder="1" applyAlignment="1">
      <alignment wrapText="1"/>
      <protection/>
    </xf>
    <xf numFmtId="0" fontId="3" fillId="0" borderId="21" xfId="53" applyFont="1" applyFill="1" applyBorder="1" applyAlignment="1">
      <alignment wrapText="1"/>
      <protection/>
    </xf>
    <xf numFmtId="0" fontId="3" fillId="0" borderId="22" xfId="53" applyFont="1" applyFill="1" applyBorder="1" applyAlignment="1">
      <alignment wrapText="1"/>
      <protection/>
    </xf>
    <xf numFmtId="0" fontId="3" fillId="0" borderId="23" xfId="53" applyFont="1" applyFill="1" applyBorder="1" applyAlignment="1">
      <alignment wrapText="1"/>
      <protection/>
    </xf>
    <xf numFmtId="0" fontId="3" fillId="0" borderId="24" xfId="53" applyFont="1" applyFill="1" applyBorder="1" applyAlignment="1">
      <alignment wrapText="1"/>
      <protection/>
    </xf>
    <xf numFmtId="4" fontId="3" fillId="0" borderId="22" xfId="53" applyNumberFormat="1" applyFont="1" applyFill="1" applyBorder="1" applyAlignment="1">
      <alignment wrapText="1"/>
      <protection/>
    </xf>
    <xf numFmtId="0" fontId="8" fillId="0" borderId="21" xfId="53" applyNumberFormat="1" applyFont="1" applyFill="1" applyBorder="1" applyAlignment="1">
      <alignment wrapText="1"/>
      <protection/>
    </xf>
    <xf numFmtId="0" fontId="8" fillId="0" borderId="14" xfId="53" applyNumberFormat="1" applyFont="1" applyFill="1" applyBorder="1" applyAlignment="1">
      <alignment wrapText="1"/>
      <protection/>
    </xf>
    <xf numFmtId="0" fontId="8" fillId="0" borderId="18" xfId="53" applyFont="1" applyFill="1" applyBorder="1" applyAlignment="1">
      <alignment wrapText="1"/>
      <protection/>
    </xf>
    <xf numFmtId="0" fontId="8" fillId="0" borderId="18" xfId="53" applyNumberFormat="1" applyFont="1" applyFill="1" applyBorder="1" applyAlignment="1">
      <alignment wrapText="1"/>
      <protection/>
    </xf>
    <xf numFmtId="0" fontId="8" fillId="0" borderId="19" xfId="53" applyNumberFormat="1" applyFont="1" applyFill="1" applyBorder="1" applyAlignment="1">
      <alignment wrapText="1"/>
      <protection/>
    </xf>
    <xf numFmtId="0" fontId="8" fillId="0" borderId="16" xfId="53" applyNumberFormat="1" applyFont="1" applyFill="1" applyBorder="1" applyAlignment="1">
      <alignment wrapText="1"/>
      <protection/>
    </xf>
    <xf numFmtId="0" fontId="8" fillId="0" borderId="20" xfId="53" applyFont="1" applyFill="1" applyBorder="1" applyAlignment="1">
      <alignment wrapText="1"/>
      <protection/>
    </xf>
    <xf numFmtId="0" fontId="8" fillId="0" borderId="15" xfId="53" applyNumberFormat="1" applyFont="1" applyFill="1" applyBorder="1" applyAlignment="1">
      <alignment wrapText="1"/>
      <protection/>
    </xf>
    <xf numFmtId="0" fontId="8" fillId="0" borderId="19" xfId="53" applyFont="1" applyFill="1" applyBorder="1" applyAlignment="1">
      <alignment wrapText="1"/>
      <protection/>
    </xf>
    <xf numFmtId="0" fontId="8" fillId="0" borderId="24" xfId="53" applyNumberFormat="1" applyFont="1" applyFill="1" applyBorder="1" applyAlignment="1">
      <alignment wrapText="1"/>
      <protection/>
    </xf>
    <xf numFmtId="0" fontId="8" fillId="0" borderId="18" xfId="53" applyNumberFormat="1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17" fontId="4" fillId="0" borderId="62" xfId="0" applyNumberFormat="1" applyFont="1" applyBorder="1" applyAlignment="1">
      <alignment wrapText="1"/>
    </xf>
    <xf numFmtId="4" fontId="8" fillId="0" borderId="22" xfId="53" applyNumberFormat="1" applyFont="1" applyFill="1" applyBorder="1">
      <alignment/>
      <protection/>
    </xf>
    <xf numFmtId="4" fontId="8" fillId="0" borderId="10" xfId="53" applyNumberFormat="1" applyFont="1" applyFill="1" applyBorder="1">
      <alignment/>
      <protection/>
    </xf>
    <xf numFmtId="4" fontId="8" fillId="0" borderId="11" xfId="53" applyNumberFormat="1" applyFont="1" applyFill="1" applyBorder="1">
      <alignment/>
      <protection/>
    </xf>
    <xf numFmtId="4" fontId="8" fillId="0" borderId="17" xfId="53" applyNumberFormat="1" applyFont="1" applyFill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Fill="1" applyBorder="1">
      <alignment/>
      <protection/>
    </xf>
    <xf numFmtId="4" fontId="8" fillId="0" borderId="24" xfId="53" applyNumberFormat="1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8" fillId="0" borderId="24" xfId="53" applyNumberFormat="1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63" xfId="0" applyFont="1" applyBorder="1" applyAlignment="1">
      <alignment wrapText="1"/>
    </xf>
    <xf numFmtId="2" fontId="3" fillId="0" borderId="64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65" xfId="0" applyNumberFormat="1" applyFont="1" applyBorder="1" applyAlignment="1">
      <alignment wrapText="1"/>
    </xf>
    <xf numFmtId="2" fontId="3" fillId="0" borderId="48" xfId="0" applyNumberFormat="1" applyFont="1" applyBorder="1" applyAlignment="1">
      <alignment wrapText="1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64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5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37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65" xfId="0" applyFont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49" fontId="3" fillId="0" borderId="30" xfId="0" applyNumberFormat="1" applyFont="1" applyFill="1" applyBorder="1" applyAlignment="1">
      <alignment wrapText="1"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55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2" fontId="3" fillId="0" borderId="24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 wrapText="1"/>
    </xf>
    <xf numFmtId="0" fontId="3" fillId="0" borderId="24" xfId="0" applyFont="1" applyBorder="1" applyAlignment="1">
      <alignment vertical="top" wrapText="1"/>
    </xf>
    <xf numFmtId="2" fontId="3" fillId="0" borderId="44" xfId="0" applyNumberFormat="1" applyFont="1" applyFill="1" applyBorder="1" applyAlignment="1">
      <alignment wrapText="1"/>
    </xf>
    <xf numFmtId="2" fontId="3" fillId="0" borderId="44" xfId="0" applyNumberFormat="1" applyFont="1" applyBorder="1" applyAlignment="1">
      <alignment wrapText="1"/>
    </xf>
    <xf numFmtId="0" fontId="3" fillId="0" borderId="64" xfId="55" applyFont="1" applyBorder="1" applyAlignment="1">
      <alignment wrapText="1"/>
      <protection/>
    </xf>
    <xf numFmtId="4" fontId="3" fillId="0" borderId="65" xfId="53" applyNumberFormat="1" applyFont="1" applyBorder="1" applyAlignment="1">
      <alignment horizontal="right" wrapText="1"/>
      <protection/>
    </xf>
    <xf numFmtId="4" fontId="3" fillId="0" borderId="67" xfId="53" applyNumberFormat="1" applyFont="1" applyBorder="1" applyAlignment="1">
      <alignment horizontal="right" wrapText="1"/>
      <protection/>
    </xf>
    <xf numFmtId="2" fontId="3" fillId="0" borderId="67" xfId="0" applyNumberFormat="1" applyFont="1" applyBorder="1" applyAlignment="1">
      <alignment wrapText="1"/>
    </xf>
    <xf numFmtId="2" fontId="3" fillId="0" borderId="64" xfId="0" applyNumberFormat="1" applyFont="1" applyFill="1" applyBorder="1" applyAlignment="1">
      <alignment wrapText="1"/>
    </xf>
    <xf numFmtId="2" fontId="3" fillId="0" borderId="48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 wrapText="1"/>
    </xf>
    <xf numFmtId="2" fontId="3" fillId="0" borderId="61" xfId="0" applyNumberFormat="1" applyFont="1" applyBorder="1" applyAlignment="1">
      <alignment wrapText="1"/>
    </xf>
    <xf numFmtId="2" fontId="3" fillId="0" borderId="68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0" fontId="4" fillId="0" borderId="24" xfId="55" applyFont="1" applyBorder="1" applyAlignment="1">
      <alignment wrapText="1"/>
      <protection/>
    </xf>
    <xf numFmtId="0" fontId="3" fillId="33" borderId="24" xfId="53" applyFont="1" applyFill="1" applyBorder="1" applyAlignment="1">
      <alignment wrapText="1"/>
      <protection/>
    </xf>
    <xf numFmtId="0" fontId="3" fillId="0" borderId="24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49" fontId="3" fillId="0" borderId="24" xfId="53" applyNumberFormat="1" applyFont="1" applyBorder="1" applyAlignment="1">
      <alignment horizontal="center" wrapText="1"/>
      <protection/>
    </xf>
    <xf numFmtId="0" fontId="3" fillId="0" borderId="18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wrapText="1"/>
    </xf>
    <xf numFmtId="0" fontId="4" fillId="0" borderId="24" xfId="55" applyFont="1" applyBorder="1" applyAlignment="1">
      <alignment horizontal="center" wrapText="1"/>
      <protection/>
    </xf>
    <xf numFmtId="4" fontId="3" fillId="0" borderId="24" xfId="53" applyNumberFormat="1" applyFont="1" applyBorder="1" applyAlignment="1">
      <alignment horizontal="center" wrapText="1"/>
      <protection/>
    </xf>
    <xf numFmtId="0" fontId="14" fillId="0" borderId="0" xfId="0" applyFont="1" applyAlignment="1">
      <alignment horizontal="center" wrapText="1"/>
    </xf>
    <xf numFmtId="0" fontId="4" fillId="0" borderId="24" xfId="55" applyFont="1" applyBorder="1" applyAlignment="1">
      <alignment horizontal="center" vertical="top" wrapText="1"/>
      <protection/>
    </xf>
    <xf numFmtId="0" fontId="3" fillId="0" borderId="24" xfId="54" applyFont="1" applyBorder="1" applyAlignment="1">
      <alignment horizontal="center" vertical="top" wrapText="1"/>
      <protection/>
    </xf>
    <xf numFmtId="0" fontId="4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0" fontId="3" fillId="0" borderId="24" xfId="53" applyFont="1" applyBorder="1" applyAlignment="1">
      <alignment horizontal="center" wrapText="1"/>
      <protection/>
    </xf>
    <xf numFmtId="2" fontId="3" fillId="0" borderId="24" xfId="0" applyNumberFormat="1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vertical="top" wrapText="1"/>
    </xf>
    <xf numFmtId="2" fontId="8" fillId="0" borderId="24" xfId="0" applyNumberFormat="1" applyFont="1" applyBorder="1" applyAlignment="1">
      <alignment horizontal="center" vertical="top" wrapText="1"/>
    </xf>
    <xf numFmtId="0" fontId="3" fillId="33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49" fontId="3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24" xfId="53" applyFont="1" applyBorder="1" applyAlignment="1">
      <alignment horizontal="center" vertical="top" wrapText="1"/>
      <protection/>
    </xf>
    <xf numFmtId="0" fontId="10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49" fontId="4" fillId="0" borderId="24" xfId="55" applyNumberFormat="1" applyFont="1" applyBorder="1" applyAlignment="1">
      <alignment horizontal="center" wrapText="1"/>
      <protection/>
    </xf>
    <xf numFmtId="49" fontId="3" fillId="0" borderId="24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10" fillId="0" borderId="2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0" fillId="0" borderId="51" xfId="0" applyFill="1" applyBorder="1" applyAlignment="1">
      <alignment/>
    </xf>
    <xf numFmtId="0" fontId="4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" fillId="0" borderId="69" xfId="0" applyNumberFormat="1" applyFont="1" applyBorder="1" applyAlignment="1">
      <alignment/>
    </xf>
    <xf numFmtId="0" fontId="3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62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28" xfId="0" applyFont="1" applyBorder="1" applyAlignment="1">
      <alignment wrapText="1"/>
    </xf>
    <xf numFmtId="0" fontId="3" fillId="0" borderId="18" xfId="53" applyFont="1" applyBorder="1" applyAlignment="1">
      <alignment vertical="top" wrapText="1"/>
      <protection/>
    </xf>
    <xf numFmtId="0" fontId="4" fillId="0" borderId="29" xfId="0" applyFont="1" applyBorder="1" applyAlignment="1">
      <alignment wrapText="1"/>
    </xf>
    <xf numFmtId="0" fontId="4" fillId="0" borderId="37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20" fillId="0" borderId="0" xfId="0" applyFont="1" applyAlignment="1">
      <alignment/>
    </xf>
    <xf numFmtId="0" fontId="4" fillId="0" borderId="55" xfId="0" applyNumberFormat="1" applyFont="1" applyBorder="1" applyAlignment="1">
      <alignment/>
    </xf>
    <xf numFmtId="0" fontId="4" fillId="0" borderId="73" xfId="0" applyFont="1" applyBorder="1" applyAlignment="1">
      <alignment wrapText="1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 wrapText="1"/>
    </xf>
    <xf numFmtId="0" fontId="4" fillId="0" borderId="57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ill="1" applyBorder="1" applyAlignment="1">
      <alignment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74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4" fillId="0" borderId="63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0" fontId="3" fillId="0" borderId="33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7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2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7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 wrapText="1" shrinkToFit="1"/>
    </xf>
    <xf numFmtId="0" fontId="3" fillId="0" borderId="11" xfId="0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56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4" fillId="0" borderId="5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52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78" xfId="0" applyFont="1" applyBorder="1" applyAlignment="1">
      <alignment horizontal="left" wrapText="1"/>
    </xf>
    <xf numFmtId="0" fontId="3" fillId="0" borderId="51" xfId="0" applyFont="1" applyBorder="1" applyAlignment="1">
      <alignment/>
    </xf>
    <xf numFmtId="0" fontId="4" fillId="0" borderId="45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46" xfId="0" applyNumberFormat="1" applyFont="1" applyBorder="1" applyAlignment="1">
      <alignment/>
    </xf>
    <xf numFmtId="0" fontId="3" fillId="0" borderId="52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78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74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52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52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52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left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74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75" xfId="0" applyFont="1" applyFill="1" applyBorder="1" applyAlignment="1">
      <alignment wrapText="1"/>
    </xf>
    <xf numFmtId="0" fontId="3" fillId="0" borderId="34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wrapText="1" shrinkToFit="1"/>
    </xf>
    <xf numFmtId="0" fontId="3" fillId="0" borderId="13" xfId="0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5" xfId="0" applyFont="1" applyBorder="1" applyAlignment="1">
      <alignment wrapText="1"/>
    </xf>
    <xf numFmtId="0" fontId="3" fillId="0" borderId="38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56" xfId="0" applyFont="1" applyBorder="1" applyAlignment="1">
      <alignment horizontal="left" wrapText="1"/>
    </xf>
    <xf numFmtId="0" fontId="3" fillId="0" borderId="77" xfId="0" applyFont="1" applyBorder="1" applyAlignment="1">
      <alignment horizontal="left" wrapText="1"/>
    </xf>
    <xf numFmtId="0" fontId="3" fillId="0" borderId="76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3" fillId="0" borderId="56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4" fillId="0" borderId="56" xfId="0" applyFont="1" applyBorder="1" applyAlignment="1">
      <alignment wrapText="1"/>
    </xf>
    <xf numFmtId="0" fontId="4" fillId="0" borderId="76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5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74" xfId="0" applyFont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77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74" xfId="0" applyFont="1" applyBorder="1" applyAlignment="1">
      <alignment wrapText="1"/>
    </xf>
    <xf numFmtId="14" fontId="3" fillId="0" borderId="38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wrapText="1"/>
    </xf>
    <xf numFmtId="14" fontId="3" fillId="0" borderId="21" xfId="0" applyNumberFormat="1" applyFont="1" applyBorder="1" applyAlignment="1">
      <alignment/>
    </xf>
    <xf numFmtId="14" fontId="3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16" fontId="4" fillId="0" borderId="24" xfId="0" applyNumberFormat="1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4" fillId="0" borderId="24" xfId="53" applyNumberFormat="1" applyFont="1" applyBorder="1" applyAlignment="1">
      <alignment horizontal="left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8" fillId="0" borderId="14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8" fillId="0" borderId="21" xfId="53" applyFont="1" applyFill="1" applyBorder="1" applyAlignment="1">
      <alignment wrapText="1"/>
      <protection/>
    </xf>
    <xf numFmtId="0" fontId="8" fillId="0" borderId="23" xfId="53" applyFont="1" applyFill="1" applyBorder="1" applyAlignment="1">
      <alignment wrapText="1"/>
      <protection/>
    </xf>
    <xf numFmtId="0" fontId="8" fillId="0" borderId="22" xfId="53" applyFont="1" applyFill="1" applyBorder="1" applyAlignment="1">
      <alignment wrapText="1"/>
      <protection/>
    </xf>
    <xf numFmtId="0" fontId="8" fillId="0" borderId="21" xfId="53" applyFont="1" applyFill="1" applyBorder="1" applyAlignment="1">
      <alignment horizontal="left" wrapText="1"/>
      <protection/>
    </xf>
    <xf numFmtId="0" fontId="8" fillId="0" borderId="23" xfId="53" applyFont="1" applyFill="1" applyBorder="1" applyAlignment="1">
      <alignment horizontal="left" wrapText="1"/>
      <protection/>
    </xf>
    <xf numFmtId="0" fontId="8" fillId="0" borderId="22" xfId="53" applyFont="1" applyFill="1" applyBorder="1" applyAlignment="1">
      <alignment horizontal="left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8" fillId="0" borderId="21" xfId="53" applyFont="1" applyFill="1" applyBorder="1">
      <alignment/>
      <protection/>
    </xf>
    <xf numFmtId="0" fontId="8" fillId="0" borderId="22" xfId="53" applyFont="1" applyFill="1" applyBorder="1">
      <alignment/>
      <protection/>
    </xf>
    <xf numFmtId="0" fontId="8" fillId="0" borderId="15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4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4" xfId="53" applyFont="1" applyFill="1" applyBorder="1">
      <alignment/>
      <protection/>
    </xf>
    <xf numFmtId="0" fontId="8" fillId="0" borderId="13" xfId="53" applyFont="1" applyFill="1" applyBorder="1">
      <alignment/>
      <protection/>
    </xf>
    <xf numFmtId="0" fontId="8" fillId="0" borderId="15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15" xfId="53" applyFont="1" applyFill="1" applyBorder="1" applyAlignment="1">
      <alignment horizontal="left"/>
      <protection/>
    </xf>
    <xf numFmtId="0" fontId="8" fillId="0" borderId="12" xfId="53" applyFont="1" applyFill="1" applyBorder="1" applyAlignment="1">
      <alignment horizontal="left"/>
      <protection/>
    </xf>
    <xf numFmtId="0" fontId="8" fillId="0" borderId="15" xfId="53" applyFont="1" applyFill="1" applyBorder="1" applyAlignment="1">
      <alignment wrapText="1"/>
      <protection/>
    </xf>
    <xf numFmtId="0" fontId="8" fillId="0" borderId="11" xfId="53" applyFont="1" applyFill="1" applyBorder="1" applyAlignment="1">
      <alignment wrapText="1"/>
      <protection/>
    </xf>
    <xf numFmtId="0" fontId="4" fillId="0" borderId="21" xfId="53" applyFont="1" applyBorder="1" applyAlignment="1">
      <alignment wrapText="1"/>
      <protection/>
    </xf>
    <xf numFmtId="0" fontId="4" fillId="0" borderId="23" xfId="53" applyFont="1" applyBorder="1" applyAlignment="1">
      <alignment wrapText="1"/>
      <protection/>
    </xf>
    <xf numFmtId="0" fontId="4" fillId="0" borderId="22" xfId="53" applyFont="1" applyBorder="1" applyAlignment="1">
      <alignment wrapText="1"/>
      <protection/>
    </xf>
    <xf numFmtId="0" fontId="4" fillId="0" borderId="21" xfId="53" applyFont="1" applyBorder="1" applyAlignment="1">
      <alignment horizontal="left" wrapText="1"/>
      <protection/>
    </xf>
    <xf numFmtId="0" fontId="4" fillId="0" borderId="23" xfId="53" applyFont="1" applyBorder="1" applyAlignment="1">
      <alignment horizontal="left" wrapText="1"/>
      <protection/>
    </xf>
    <xf numFmtId="0" fontId="4" fillId="0" borderId="22" xfId="53" applyFont="1" applyBorder="1" applyAlignment="1">
      <alignment horizontal="left" wrapText="1"/>
      <protection/>
    </xf>
    <xf numFmtId="0" fontId="3" fillId="0" borderId="21" xfId="53" applyFont="1" applyFill="1" applyBorder="1" applyAlignment="1">
      <alignment wrapText="1"/>
      <protection/>
    </xf>
    <xf numFmtId="0" fontId="3" fillId="0" borderId="22" xfId="53" applyFont="1" applyFill="1" applyBorder="1" applyAlignment="1">
      <alignment wrapText="1"/>
      <protection/>
    </xf>
    <xf numFmtId="0" fontId="3" fillId="0" borderId="21" xfId="53" applyFont="1" applyFill="1" applyBorder="1" applyAlignment="1">
      <alignment horizontal="left" wrapText="1"/>
      <protection/>
    </xf>
    <xf numFmtId="0" fontId="3" fillId="0" borderId="23" xfId="53" applyFont="1" applyFill="1" applyBorder="1" applyAlignment="1">
      <alignment horizontal="left" wrapText="1"/>
      <protection/>
    </xf>
    <xf numFmtId="0" fontId="3" fillId="0" borderId="22" xfId="53" applyFont="1" applyFill="1" applyBorder="1" applyAlignment="1">
      <alignment horizontal="left" wrapText="1"/>
      <protection/>
    </xf>
    <xf numFmtId="0" fontId="3" fillId="0" borderId="23" xfId="53" applyFont="1" applyFill="1" applyBorder="1" applyAlignment="1">
      <alignment wrapText="1"/>
      <protection/>
    </xf>
    <xf numFmtId="0" fontId="7" fillId="0" borderId="21" xfId="53" applyFont="1" applyBorder="1" applyAlignment="1">
      <alignment wrapText="1"/>
      <protection/>
    </xf>
    <xf numFmtId="0" fontId="7" fillId="0" borderId="23" xfId="53" applyFont="1" applyBorder="1" applyAlignment="1">
      <alignment wrapText="1"/>
      <protection/>
    </xf>
    <xf numFmtId="0" fontId="7" fillId="0" borderId="22" xfId="53" applyFont="1" applyBorder="1" applyAlignment="1">
      <alignment wrapText="1"/>
      <protection/>
    </xf>
    <xf numFmtId="0" fontId="4" fillId="0" borderId="21" xfId="53" applyNumberFormat="1" applyFont="1" applyFill="1" applyBorder="1" applyAlignment="1">
      <alignment horizontal="left" wrapText="1"/>
      <protection/>
    </xf>
    <xf numFmtId="0" fontId="4" fillId="0" borderId="23" xfId="53" applyNumberFormat="1" applyFont="1" applyFill="1" applyBorder="1" applyAlignment="1">
      <alignment horizontal="left" wrapText="1"/>
      <protection/>
    </xf>
    <xf numFmtId="0" fontId="4" fillId="0" borderId="22" xfId="53" applyNumberFormat="1" applyFont="1" applyFill="1" applyBorder="1" applyAlignment="1">
      <alignment horizontal="left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9" fillId="0" borderId="21" xfId="53" applyNumberFormat="1" applyFont="1" applyFill="1" applyBorder="1" applyAlignment="1">
      <alignment horizontal="left" wrapText="1"/>
      <protection/>
    </xf>
    <xf numFmtId="0" fontId="9" fillId="0" borderId="23" xfId="53" applyNumberFormat="1" applyFont="1" applyFill="1" applyBorder="1" applyAlignment="1">
      <alignment horizontal="left" wrapText="1"/>
      <protection/>
    </xf>
    <xf numFmtId="0" fontId="9" fillId="0" borderId="22" xfId="53" applyNumberFormat="1" applyFont="1" applyFill="1" applyBorder="1" applyAlignment="1">
      <alignment horizontal="left" wrapText="1"/>
      <protection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23" xfId="53" applyFont="1" applyBorder="1" applyAlignment="1">
      <alignment horizontal="left" wrapText="1"/>
      <protection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0" borderId="37" xfId="0" applyNumberFormat="1" applyFont="1" applyBorder="1" applyAlignment="1">
      <alignment wrapText="1"/>
    </xf>
    <xf numFmtId="0" fontId="3" fillId="0" borderId="50" xfId="0" applyNumberFormat="1" applyFont="1" applyBorder="1" applyAlignment="1">
      <alignment wrapText="1"/>
    </xf>
    <xf numFmtId="0" fontId="3" fillId="0" borderId="39" xfId="0" applyNumberFormat="1" applyFont="1" applyBorder="1" applyAlignment="1">
      <alignment wrapText="1"/>
    </xf>
    <xf numFmtId="0" fontId="3" fillId="0" borderId="42" xfId="0" applyNumberFormat="1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78" xfId="0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3" fillId="0" borderId="79" xfId="0" applyFont="1" applyBorder="1" applyAlignment="1">
      <alignment/>
    </xf>
    <xf numFmtId="0" fontId="4" fillId="0" borderId="70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4" fillId="0" borderId="79" xfId="0" applyFont="1" applyBorder="1" applyAlignment="1">
      <alignment horizontal="left" wrapText="1"/>
    </xf>
    <xf numFmtId="0" fontId="3" fillId="0" borderId="70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25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78" xfId="0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74" xfId="0" applyFont="1" applyBorder="1" applyAlignment="1">
      <alignment wrapText="1"/>
    </xf>
    <xf numFmtId="0" fontId="3" fillId="0" borderId="38" xfId="0" applyNumberFormat="1" applyFont="1" applyBorder="1" applyAlignment="1">
      <alignment horizontal="center" vertical="top"/>
    </xf>
    <xf numFmtId="0" fontId="3" fillId="0" borderId="50" xfId="0" applyNumberFormat="1" applyFont="1" applyBorder="1" applyAlignment="1">
      <alignment horizontal="center" vertical="top"/>
    </xf>
    <xf numFmtId="0" fontId="4" fillId="0" borderId="51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4" fillId="0" borderId="70" xfId="0" applyFont="1" applyBorder="1" applyAlignment="1">
      <alignment wrapText="1"/>
    </xf>
    <xf numFmtId="0" fontId="4" fillId="0" borderId="79" xfId="0" applyFont="1" applyBorder="1" applyAlignment="1">
      <alignment wrapText="1"/>
    </xf>
    <xf numFmtId="0" fontId="3" fillId="0" borderId="5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42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/>
    </xf>
    <xf numFmtId="0" fontId="3" fillId="0" borderId="64" xfId="0" applyNumberFormat="1" applyFont="1" applyBorder="1" applyAlignment="1">
      <alignment/>
    </xf>
    <xf numFmtId="49" fontId="3" fillId="0" borderId="52" xfId="0" applyNumberFormat="1" applyFont="1" applyBorder="1" applyAlignment="1">
      <alignment wrapText="1"/>
    </xf>
    <xf numFmtId="49" fontId="3" fillId="0" borderId="51" xfId="0" applyNumberFormat="1" applyFont="1" applyBorder="1" applyAlignment="1">
      <alignment wrapText="1"/>
    </xf>
    <xf numFmtId="49" fontId="3" fillId="0" borderId="78" xfId="0" applyNumberFormat="1" applyFont="1" applyBorder="1" applyAlignment="1">
      <alignment wrapText="1"/>
    </xf>
    <xf numFmtId="0" fontId="4" fillId="0" borderId="4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6" xfId="0" applyFont="1" applyBorder="1" applyAlignment="1">
      <alignment/>
    </xf>
    <xf numFmtId="0" fontId="3" fillId="0" borderId="4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8"/>
  <sheetViews>
    <sheetView tabSelected="1" view="pageBreakPreview" zoomScale="60" zoomScalePageLayoutView="0" workbookViewId="0" topLeftCell="A1">
      <selection activeCell="O1" sqref="O1:Q16384"/>
    </sheetView>
  </sheetViews>
  <sheetFormatPr defaultColWidth="9.00390625" defaultRowHeight="16.5" customHeight="1"/>
  <cols>
    <col min="1" max="1" width="9.00390625" style="1" customWidth="1"/>
    <col min="2" max="2" width="13.00390625" style="0" customWidth="1"/>
    <col min="3" max="3" width="4.125" style="0" customWidth="1"/>
    <col min="4" max="4" width="11.375" style="0" customWidth="1"/>
    <col min="6" max="6" width="10.625" style="0" customWidth="1"/>
    <col min="7" max="7" width="7.00390625" style="0" customWidth="1"/>
    <col min="8" max="8" width="16.875" style="0" customWidth="1"/>
    <col min="9" max="9" width="11.375" style="0" customWidth="1"/>
    <col min="10" max="10" width="0.12890625" style="0" customWidth="1"/>
    <col min="11" max="11" width="9.875" style="0" customWidth="1"/>
    <col min="12" max="12" width="10.375" style="0" customWidth="1"/>
    <col min="13" max="13" width="8.875" style="0" hidden="1" customWidth="1"/>
    <col min="14" max="14" width="0" style="0" hidden="1" customWidth="1"/>
    <col min="15" max="15" width="8.875" style="0" hidden="1" customWidth="1"/>
    <col min="16" max="17" width="0" style="0" hidden="1" customWidth="1"/>
  </cols>
  <sheetData>
    <row r="1" spans="1:15" ht="16.5" customHeight="1">
      <c r="A1" s="413" t="s">
        <v>1036</v>
      </c>
      <c r="B1" s="374" t="s">
        <v>1035</v>
      </c>
      <c r="C1" s="376"/>
      <c r="D1" s="415" t="s">
        <v>470</v>
      </c>
      <c r="E1" s="403" t="s">
        <v>1051</v>
      </c>
      <c r="F1" s="369"/>
      <c r="G1" s="370"/>
      <c r="H1" s="403" t="s">
        <v>1038</v>
      </c>
      <c r="I1" s="369"/>
      <c r="J1" s="370"/>
      <c r="K1" s="403" t="s">
        <v>1016</v>
      </c>
      <c r="L1" s="51" t="s">
        <v>17</v>
      </c>
      <c r="M1" s="51" t="s">
        <v>541</v>
      </c>
      <c r="O1" s="51" t="s">
        <v>17</v>
      </c>
    </row>
    <row r="2" spans="1:15" ht="28.5" customHeight="1">
      <c r="A2" s="414"/>
      <c r="B2" s="356"/>
      <c r="C2" s="358"/>
      <c r="D2" s="416"/>
      <c r="E2" s="354"/>
      <c r="F2" s="359"/>
      <c r="G2" s="355"/>
      <c r="H2" s="354"/>
      <c r="I2" s="359"/>
      <c r="J2" s="355"/>
      <c r="K2" s="354"/>
      <c r="L2" s="65" t="s">
        <v>1037</v>
      </c>
      <c r="M2" s="65" t="s">
        <v>1037</v>
      </c>
      <c r="O2" s="65" t="s">
        <v>1037</v>
      </c>
    </row>
    <row r="3" spans="1:12" ht="16.5" customHeight="1">
      <c r="A3" s="404" t="s">
        <v>382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6"/>
    </row>
    <row r="4" spans="1:15" ht="16.5" customHeight="1" thickBot="1">
      <c r="A4" s="99" t="s">
        <v>1218</v>
      </c>
      <c r="B4" s="14" t="s">
        <v>1045</v>
      </c>
      <c r="C4" s="14"/>
      <c r="D4" s="46"/>
      <c r="E4" s="46"/>
      <c r="F4" s="46"/>
      <c r="G4" s="46"/>
      <c r="H4" s="46"/>
      <c r="I4" s="46"/>
      <c r="J4" s="46"/>
      <c r="K4" s="46"/>
      <c r="L4" s="100"/>
      <c r="M4" s="100"/>
      <c r="O4" s="100"/>
    </row>
    <row r="5" spans="1:17" s="21" customFormat="1" ht="30.75" customHeight="1">
      <c r="A5" s="206" t="s">
        <v>1219</v>
      </c>
      <c r="B5" s="407" t="s">
        <v>597</v>
      </c>
      <c r="C5" s="408"/>
      <c r="D5" s="207"/>
      <c r="E5" s="409" t="s">
        <v>1046</v>
      </c>
      <c r="F5" s="410"/>
      <c r="G5" s="411"/>
      <c r="H5" s="407"/>
      <c r="I5" s="412"/>
      <c r="J5" s="408"/>
      <c r="K5" s="208" t="s">
        <v>1079</v>
      </c>
      <c r="L5" s="209">
        <v>235</v>
      </c>
      <c r="M5" s="209">
        <v>215</v>
      </c>
      <c r="N5" s="21">
        <f>M5*1.05</f>
        <v>225.75</v>
      </c>
      <c r="O5" s="209">
        <v>226</v>
      </c>
      <c r="P5" s="21">
        <f>O5*1.04</f>
        <v>235.04000000000002</v>
      </c>
      <c r="Q5" s="21">
        <f>L5-P5</f>
        <v>-0.040000000000020464</v>
      </c>
    </row>
    <row r="6" spans="1:17" s="21" customFormat="1" ht="29.25" customHeight="1">
      <c r="A6" s="210"/>
      <c r="B6" s="417"/>
      <c r="C6" s="418"/>
      <c r="D6" s="199"/>
      <c r="E6" s="419" t="s">
        <v>1047</v>
      </c>
      <c r="F6" s="420"/>
      <c r="G6" s="421"/>
      <c r="H6" s="417"/>
      <c r="I6" s="422"/>
      <c r="J6" s="418"/>
      <c r="K6" s="195"/>
      <c r="L6" s="211"/>
      <c r="M6" s="211"/>
      <c r="N6" s="21">
        <f aca="true" t="shared" si="0" ref="N6:N67">M6*1.05</f>
        <v>0</v>
      </c>
      <c r="O6" s="211"/>
      <c r="P6" s="21">
        <f aca="true" t="shared" si="1" ref="P6:P69">O6*1.04</f>
        <v>0</v>
      </c>
      <c r="Q6" s="21">
        <f aca="true" t="shared" si="2" ref="Q6:Q67">L6-P6</f>
        <v>0</v>
      </c>
    </row>
    <row r="7" spans="1:17" s="21" customFormat="1" ht="29.25" customHeight="1">
      <c r="A7" s="196" t="s">
        <v>1220</v>
      </c>
      <c r="B7" s="423" t="s">
        <v>598</v>
      </c>
      <c r="C7" s="424"/>
      <c r="D7" s="186"/>
      <c r="E7" s="425" t="s">
        <v>1046</v>
      </c>
      <c r="F7" s="426"/>
      <c r="G7" s="427"/>
      <c r="H7" s="423"/>
      <c r="I7" s="428"/>
      <c r="J7" s="424"/>
      <c r="K7" s="191" t="s">
        <v>1079</v>
      </c>
      <c r="L7" s="188">
        <v>227</v>
      </c>
      <c r="M7" s="188">
        <v>208</v>
      </c>
      <c r="N7" s="21">
        <f t="shared" si="0"/>
        <v>218.4</v>
      </c>
      <c r="O7" s="188">
        <v>218</v>
      </c>
      <c r="P7" s="21">
        <f t="shared" si="1"/>
        <v>226.72</v>
      </c>
      <c r="Q7" s="21">
        <f t="shared" si="2"/>
        <v>0.28000000000000114</v>
      </c>
    </row>
    <row r="8" spans="1:17" ht="30.75" customHeight="1" thickBot="1">
      <c r="A8" s="73"/>
      <c r="B8" s="437"/>
      <c r="C8" s="438"/>
      <c r="D8" s="75"/>
      <c r="E8" s="439" t="s">
        <v>1048</v>
      </c>
      <c r="F8" s="440"/>
      <c r="G8" s="441"/>
      <c r="H8" s="437"/>
      <c r="I8" s="442"/>
      <c r="J8" s="438"/>
      <c r="K8" s="76"/>
      <c r="L8" s="77"/>
      <c r="M8" s="77"/>
      <c r="N8">
        <f t="shared" si="0"/>
        <v>0</v>
      </c>
      <c r="O8" s="77"/>
      <c r="P8" s="21">
        <f t="shared" si="1"/>
        <v>0</v>
      </c>
      <c r="Q8" s="21">
        <f t="shared" si="2"/>
        <v>0</v>
      </c>
    </row>
    <row r="9" spans="1:17" ht="16.5" customHeight="1" thickBot="1">
      <c r="A9" s="443" t="s">
        <v>381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5"/>
      <c r="N9">
        <f t="shared" si="0"/>
        <v>0</v>
      </c>
      <c r="P9" s="21">
        <f t="shared" si="1"/>
        <v>0</v>
      </c>
      <c r="Q9" s="21">
        <f t="shared" si="2"/>
        <v>0</v>
      </c>
    </row>
    <row r="10" spans="1:17" ht="83.25" customHeight="1" thickBot="1">
      <c r="A10" s="59" t="s">
        <v>1221</v>
      </c>
      <c r="B10" s="429" t="s">
        <v>1103</v>
      </c>
      <c r="C10" s="430"/>
      <c r="D10" s="48"/>
      <c r="E10" s="431" t="s">
        <v>1050</v>
      </c>
      <c r="F10" s="432"/>
      <c r="G10" s="433"/>
      <c r="H10" s="434" t="s">
        <v>1112</v>
      </c>
      <c r="I10" s="435"/>
      <c r="J10" s="436"/>
      <c r="K10" s="86"/>
      <c r="L10" s="87"/>
      <c r="M10" s="180"/>
      <c r="N10">
        <f t="shared" si="0"/>
        <v>0</v>
      </c>
      <c r="O10" s="87"/>
      <c r="P10" s="21">
        <f t="shared" si="1"/>
        <v>0</v>
      </c>
      <c r="Q10" s="21">
        <f t="shared" si="2"/>
        <v>0</v>
      </c>
    </row>
    <row r="11" spans="1:17" s="21" customFormat="1" ht="83.25" customHeight="1">
      <c r="A11" s="196" t="s">
        <v>1222</v>
      </c>
      <c r="B11" s="423" t="s">
        <v>599</v>
      </c>
      <c r="C11" s="424"/>
      <c r="D11" s="186" t="s">
        <v>998</v>
      </c>
      <c r="E11" s="449" t="s">
        <v>600</v>
      </c>
      <c r="F11" s="450"/>
      <c r="G11" s="451"/>
      <c r="H11" s="423" t="s">
        <v>1112</v>
      </c>
      <c r="I11" s="428"/>
      <c r="J11" s="424"/>
      <c r="K11" s="190" t="s">
        <v>1024</v>
      </c>
      <c r="L11" s="188">
        <v>1210</v>
      </c>
      <c r="M11" s="189">
        <v>1055</v>
      </c>
      <c r="N11" s="21">
        <f t="shared" si="0"/>
        <v>1107.75</v>
      </c>
      <c r="O11" s="188">
        <v>1163</v>
      </c>
      <c r="P11" s="21">
        <f t="shared" si="1"/>
        <v>1209.52</v>
      </c>
      <c r="Q11" s="21">
        <f t="shared" si="2"/>
        <v>0.4800000000000182</v>
      </c>
    </row>
    <row r="12" spans="1:17" s="21" customFormat="1" ht="16.5" customHeight="1">
      <c r="A12" s="197"/>
      <c r="B12" s="452"/>
      <c r="C12" s="453"/>
      <c r="D12" s="177" t="s">
        <v>1113</v>
      </c>
      <c r="E12" s="454"/>
      <c r="F12" s="455"/>
      <c r="G12" s="455"/>
      <c r="H12" s="452" t="s">
        <v>1083</v>
      </c>
      <c r="I12" s="456"/>
      <c r="J12" s="453"/>
      <c r="K12" s="178"/>
      <c r="L12" s="198"/>
      <c r="M12" s="194"/>
      <c r="N12" s="21">
        <f t="shared" si="0"/>
        <v>0</v>
      </c>
      <c r="O12" s="198"/>
      <c r="P12" s="21">
        <f t="shared" si="1"/>
        <v>0</v>
      </c>
      <c r="Q12" s="21">
        <f t="shared" si="2"/>
        <v>0</v>
      </c>
    </row>
    <row r="13" spans="1:17" s="21" customFormat="1" ht="23.25" customHeight="1" thickBot="1">
      <c r="A13" s="197"/>
      <c r="B13" s="417"/>
      <c r="C13" s="418"/>
      <c r="D13" s="177" t="s">
        <v>1114</v>
      </c>
      <c r="E13" s="446"/>
      <c r="F13" s="447"/>
      <c r="G13" s="448"/>
      <c r="H13" s="417" t="s">
        <v>1039</v>
      </c>
      <c r="I13" s="422"/>
      <c r="J13" s="418"/>
      <c r="K13" s="178"/>
      <c r="L13" s="198"/>
      <c r="M13" s="194"/>
      <c r="N13" s="21">
        <f t="shared" si="0"/>
        <v>0</v>
      </c>
      <c r="O13" s="198"/>
      <c r="P13" s="21">
        <f t="shared" si="1"/>
        <v>0</v>
      </c>
      <c r="Q13" s="21">
        <f t="shared" si="2"/>
        <v>0</v>
      </c>
    </row>
    <row r="14" spans="1:17" s="21" customFormat="1" ht="83.25" customHeight="1">
      <c r="A14" s="196" t="s">
        <v>601</v>
      </c>
      <c r="B14" s="423" t="s">
        <v>602</v>
      </c>
      <c r="C14" s="424"/>
      <c r="D14" s="186" t="s">
        <v>998</v>
      </c>
      <c r="E14" s="449" t="s">
        <v>603</v>
      </c>
      <c r="F14" s="450"/>
      <c r="G14" s="451"/>
      <c r="H14" s="423" t="s">
        <v>1112</v>
      </c>
      <c r="I14" s="428"/>
      <c r="J14" s="424"/>
      <c r="K14" s="190" t="s">
        <v>1024</v>
      </c>
      <c r="L14" s="188">
        <v>1210</v>
      </c>
      <c r="M14" s="189">
        <v>1055</v>
      </c>
      <c r="N14" s="21">
        <f t="shared" si="0"/>
        <v>1107.75</v>
      </c>
      <c r="O14" s="188">
        <v>1163</v>
      </c>
      <c r="P14" s="21">
        <f t="shared" si="1"/>
        <v>1209.52</v>
      </c>
      <c r="Q14" s="21">
        <f t="shared" si="2"/>
        <v>0.4800000000000182</v>
      </c>
    </row>
    <row r="15" spans="1:17" ht="16.5" customHeight="1">
      <c r="A15" s="61"/>
      <c r="B15" s="367"/>
      <c r="C15" s="368"/>
      <c r="D15" s="9" t="s">
        <v>1113</v>
      </c>
      <c r="E15" s="364"/>
      <c r="F15" s="365"/>
      <c r="G15" s="365"/>
      <c r="H15" s="452" t="s">
        <v>1083</v>
      </c>
      <c r="I15" s="456"/>
      <c r="J15" s="453"/>
      <c r="K15" s="4"/>
      <c r="L15" s="62"/>
      <c r="M15" s="68"/>
      <c r="N15">
        <f t="shared" si="0"/>
        <v>0</v>
      </c>
      <c r="O15" s="62"/>
      <c r="P15" s="21">
        <f t="shared" si="1"/>
        <v>0</v>
      </c>
      <c r="Q15" s="21">
        <f t="shared" si="2"/>
        <v>0</v>
      </c>
    </row>
    <row r="16" spans="1:17" ht="23.25" customHeight="1" thickBot="1">
      <c r="A16" s="61"/>
      <c r="B16" s="354"/>
      <c r="C16" s="355"/>
      <c r="D16" s="9" t="s">
        <v>1114</v>
      </c>
      <c r="E16" s="457"/>
      <c r="F16" s="458"/>
      <c r="G16" s="459"/>
      <c r="H16" s="354" t="s">
        <v>1039</v>
      </c>
      <c r="I16" s="359"/>
      <c r="J16" s="355"/>
      <c r="K16" s="4"/>
      <c r="L16" s="62"/>
      <c r="M16" s="68"/>
      <c r="N16">
        <f t="shared" si="0"/>
        <v>0</v>
      </c>
      <c r="O16" s="62"/>
      <c r="P16" s="21">
        <f t="shared" si="1"/>
        <v>0</v>
      </c>
      <c r="Q16" s="21">
        <f t="shared" si="2"/>
        <v>0</v>
      </c>
    </row>
    <row r="17" spans="1:17" s="21" customFormat="1" ht="83.25" customHeight="1">
      <c r="A17" s="196" t="s">
        <v>604</v>
      </c>
      <c r="B17" s="423" t="s">
        <v>605</v>
      </c>
      <c r="C17" s="424"/>
      <c r="D17" s="186" t="s">
        <v>998</v>
      </c>
      <c r="E17" s="449" t="s">
        <v>606</v>
      </c>
      <c r="F17" s="450"/>
      <c r="G17" s="451"/>
      <c r="H17" s="423" t="s">
        <v>1112</v>
      </c>
      <c r="I17" s="428"/>
      <c r="J17" s="424"/>
      <c r="K17" s="190" t="s">
        <v>1024</v>
      </c>
      <c r="L17" s="188">
        <v>1210</v>
      </c>
      <c r="M17" s="189">
        <v>1055</v>
      </c>
      <c r="N17" s="21">
        <f t="shared" si="0"/>
        <v>1107.75</v>
      </c>
      <c r="O17" s="188">
        <v>1163</v>
      </c>
      <c r="P17" s="21">
        <f t="shared" si="1"/>
        <v>1209.52</v>
      </c>
      <c r="Q17" s="21">
        <f t="shared" si="2"/>
        <v>0.4800000000000182</v>
      </c>
    </row>
    <row r="18" spans="1:17" s="21" customFormat="1" ht="16.5" customHeight="1">
      <c r="A18" s="197"/>
      <c r="B18" s="452"/>
      <c r="C18" s="453"/>
      <c r="D18" s="177" t="s">
        <v>1113</v>
      </c>
      <c r="E18" s="454"/>
      <c r="F18" s="455"/>
      <c r="G18" s="455"/>
      <c r="H18" s="452" t="s">
        <v>1083</v>
      </c>
      <c r="I18" s="456"/>
      <c r="J18" s="453"/>
      <c r="K18" s="178"/>
      <c r="L18" s="198"/>
      <c r="M18" s="194"/>
      <c r="N18" s="21">
        <f t="shared" si="0"/>
        <v>0</v>
      </c>
      <c r="O18" s="198"/>
      <c r="P18" s="21">
        <f t="shared" si="1"/>
        <v>0</v>
      </c>
      <c r="Q18" s="21">
        <f t="shared" si="2"/>
        <v>0</v>
      </c>
    </row>
    <row r="19" spans="1:17" s="21" customFormat="1" ht="23.25" customHeight="1" thickBot="1">
      <c r="A19" s="197"/>
      <c r="B19" s="417"/>
      <c r="C19" s="418"/>
      <c r="D19" s="177" t="s">
        <v>1114</v>
      </c>
      <c r="E19" s="446"/>
      <c r="F19" s="447"/>
      <c r="G19" s="448"/>
      <c r="H19" s="417" t="s">
        <v>1039</v>
      </c>
      <c r="I19" s="422"/>
      <c r="J19" s="418"/>
      <c r="K19" s="178"/>
      <c r="L19" s="198"/>
      <c r="M19" s="194"/>
      <c r="N19" s="21">
        <f t="shared" si="0"/>
        <v>0</v>
      </c>
      <c r="O19" s="198"/>
      <c r="P19" s="21">
        <f t="shared" si="1"/>
        <v>0</v>
      </c>
      <c r="Q19" s="21">
        <f t="shared" si="2"/>
        <v>0</v>
      </c>
    </row>
    <row r="20" spans="1:17" s="21" customFormat="1" ht="75" customHeight="1">
      <c r="A20" s="185" t="s">
        <v>1223</v>
      </c>
      <c r="B20" s="423" t="s">
        <v>599</v>
      </c>
      <c r="C20" s="424"/>
      <c r="D20" s="186" t="s">
        <v>998</v>
      </c>
      <c r="E20" s="449" t="s">
        <v>600</v>
      </c>
      <c r="F20" s="450"/>
      <c r="G20" s="451"/>
      <c r="H20" s="423" t="s">
        <v>1112</v>
      </c>
      <c r="I20" s="428"/>
      <c r="J20" s="424"/>
      <c r="K20" s="190" t="s">
        <v>1024</v>
      </c>
      <c r="L20" s="188">
        <v>1483</v>
      </c>
      <c r="M20" s="189">
        <v>1294</v>
      </c>
      <c r="N20" s="21">
        <f t="shared" si="0"/>
        <v>1358.7</v>
      </c>
      <c r="O20" s="188">
        <v>1426</v>
      </c>
      <c r="P20" s="21">
        <f t="shared" si="1"/>
        <v>1483.04</v>
      </c>
      <c r="Q20" s="21">
        <f t="shared" si="2"/>
        <v>-0.03999999999996362</v>
      </c>
    </row>
    <row r="21" spans="1:17" s="21" customFormat="1" ht="16.5" customHeight="1">
      <c r="A21" s="192"/>
      <c r="B21" s="452"/>
      <c r="C21" s="453"/>
      <c r="D21" s="177" t="s">
        <v>1113</v>
      </c>
      <c r="E21" s="454"/>
      <c r="F21" s="455"/>
      <c r="G21" s="460"/>
      <c r="H21" s="452" t="s">
        <v>1083</v>
      </c>
      <c r="I21" s="456"/>
      <c r="J21" s="453"/>
      <c r="K21" s="178"/>
      <c r="L21" s="198"/>
      <c r="M21" s="194"/>
      <c r="N21" s="21">
        <f t="shared" si="0"/>
        <v>0</v>
      </c>
      <c r="O21" s="198"/>
      <c r="P21" s="21">
        <f t="shared" si="1"/>
        <v>0</v>
      </c>
      <c r="Q21" s="21">
        <f t="shared" si="2"/>
        <v>0</v>
      </c>
    </row>
    <row r="22" spans="1:17" s="21" customFormat="1" ht="35.25" customHeight="1" thickBot="1">
      <c r="A22" s="201"/>
      <c r="B22" s="461"/>
      <c r="C22" s="462"/>
      <c r="D22" s="202" t="s">
        <v>1115</v>
      </c>
      <c r="E22" s="446"/>
      <c r="F22" s="447"/>
      <c r="G22" s="448"/>
      <c r="H22" s="463" t="s">
        <v>1041</v>
      </c>
      <c r="I22" s="464"/>
      <c r="J22" s="465"/>
      <c r="K22" s="203"/>
      <c r="L22" s="204"/>
      <c r="M22" s="205"/>
      <c r="N22" s="21">
        <f t="shared" si="0"/>
        <v>0</v>
      </c>
      <c r="O22" s="204"/>
      <c r="P22" s="21">
        <f t="shared" si="1"/>
        <v>0</v>
      </c>
      <c r="Q22" s="21">
        <f t="shared" si="2"/>
        <v>0</v>
      </c>
    </row>
    <row r="23" spans="1:17" s="21" customFormat="1" ht="75" customHeight="1">
      <c r="A23" s="185" t="s">
        <v>607</v>
      </c>
      <c r="B23" s="423" t="s">
        <v>602</v>
      </c>
      <c r="C23" s="424"/>
      <c r="D23" s="186" t="s">
        <v>998</v>
      </c>
      <c r="E23" s="449" t="s">
        <v>603</v>
      </c>
      <c r="F23" s="450"/>
      <c r="G23" s="451"/>
      <c r="H23" s="423" t="s">
        <v>1112</v>
      </c>
      <c r="I23" s="428"/>
      <c r="J23" s="424"/>
      <c r="K23" s="190" t="s">
        <v>1024</v>
      </c>
      <c r="L23" s="188">
        <v>1483</v>
      </c>
      <c r="M23" s="189">
        <v>1294</v>
      </c>
      <c r="N23" s="21">
        <f t="shared" si="0"/>
        <v>1358.7</v>
      </c>
      <c r="O23" s="188">
        <v>1426</v>
      </c>
      <c r="P23" s="21">
        <f t="shared" si="1"/>
        <v>1483.04</v>
      </c>
      <c r="Q23" s="21">
        <f t="shared" si="2"/>
        <v>-0.03999999999996362</v>
      </c>
    </row>
    <row r="24" spans="1:17" s="21" customFormat="1" ht="16.5" customHeight="1">
      <c r="A24" s="192"/>
      <c r="B24" s="452"/>
      <c r="C24" s="453"/>
      <c r="D24" s="177" t="s">
        <v>1113</v>
      </c>
      <c r="E24" s="454"/>
      <c r="F24" s="455"/>
      <c r="G24" s="460"/>
      <c r="H24" s="452" t="s">
        <v>1083</v>
      </c>
      <c r="I24" s="456"/>
      <c r="J24" s="453"/>
      <c r="K24" s="178"/>
      <c r="L24" s="198"/>
      <c r="M24" s="194"/>
      <c r="N24" s="21">
        <f t="shared" si="0"/>
        <v>0</v>
      </c>
      <c r="O24" s="198"/>
      <c r="P24" s="21">
        <f t="shared" si="1"/>
        <v>0</v>
      </c>
      <c r="Q24" s="21">
        <f t="shared" si="2"/>
        <v>0</v>
      </c>
    </row>
    <row r="25" spans="1:17" s="21" customFormat="1" ht="35.25" customHeight="1" thickBot="1">
      <c r="A25" s="201"/>
      <c r="B25" s="461"/>
      <c r="C25" s="462"/>
      <c r="D25" s="202" t="s">
        <v>1115</v>
      </c>
      <c r="E25" s="446"/>
      <c r="F25" s="447"/>
      <c r="G25" s="448"/>
      <c r="H25" s="463" t="s">
        <v>1041</v>
      </c>
      <c r="I25" s="464"/>
      <c r="J25" s="465"/>
      <c r="K25" s="203"/>
      <c r="L25" s="204"/>
      <c r="M25" s="205"/>
      <c r="N25" s="21">
        <f t="shared" si="0"/>
        <v>0</v>
      </c>
      <c r="O25" s="204"/>
      <c r="P25" s="21">
        <f t="shared" si="1"/>
        <v>0</v>
      </c>
      <c r="Q25" s="21">
        <f t="shared" si="2"/>
        <v>0</v>
      </c>
    </row>
    <row r="26" spans="1:17" s="21" customFormat="1" ht="75" customHeight="1">
      <c r="A26" s="185" t="s">
        <v>608</v>
      </c>
      <c r="B26" s="423" t="s">
        <v>605</v>
      </c>
      <c r="C26" s="424"/>
      <c r="D26" s="186" t="s">
        <v>998</v>
      </c>
      <c r="E26" s="449" t="s">
        <v>606</v>
      </c>
      <c r="F26" s="450"/>
      <c r="G26" s="451"/>
      <c r="H26" s="423" t="s">
        <v>1112</v>
      </c>
      <c r="I26" s="428"/>
      <c r="J26" s="424"/>
      <c r="K26" s="190" t="s">
        <v>1024</v>
      </c>
      <c r="L26" s="188">
        <v>1483</v>
      </c>
      <c r="M26" s="189">
        <v>1294</v>
      </c>
      <c r="N26" s="21">
        <f t="shared" si="0"/>
        <v>1358.7</v>
      </c>
      <c r="O26" s="188">
        <v>1426</v>
      </c>
      <c r="P26" s="21">
        <f t="shared" si="1"/>
        <v>1483.04</v>
      </c>
      <c r="Q26" s="21">
        <f t="shared" si="2"/>
        <v>-0.03999999999996362</v>
      </c>
    </row>
    <row r="27" spans="1:17" ht="16.5" customHeight="1">
      <c r="A27" s="67"/>
      <c r="B27" s="367"/>
      <c r="C27" s="368"/>
      <c r="D27" s="9" t="s">
        <v>1113</v>
      </c>
      <c r="E27" s="364"/>
      <c r="F27" s="365"/>
      <c r="G27" s="366"/>
      <c r="H27" s="452" t="s">
        <v>1083</v>
      </c>
      <c r="I27" s="456"/>
      <c r="J27" s="453"/>
      <c r="K27" s="4"/>
      <c r="L27" s="62"/>
      <c r="M27" s="68"/>
      <c r="N27">
        <f t="shared" si="0"/>
        <v>0</v>
      </c>
      <c r="O27" s="62"/>
      <c r="P27" s="21">
        <f t="shared" si="1"/>
        <v>0</v>
      </c>
      <c r="Q27" s="21">
        <f t="shared" si="2"/>
        <v>0</v>
      </c>
    </row>
    <row r="28" spans="1:17" ht="35.25" customHeight="1" thickBot="1">
      <c r="A28" s="88"/>
      <c r="B28" s="437"/>
      <c r="C28" s="438"/>
      <c r="D28" s="75" t="s">
        <v>1115</v>
      </c>
      <c r="E28" s="457"/>
      <c r="F28" s="458"/>
      <c r="G28" s="459"/>
      <c r="H28" s="439" t="s">
        <v>1041</v>
      </c>
      <c r="I28" s="440"/>
      <c r="J28" s="441"/>
      <c r="K28" s="74"/>
      <c r="L28" s="77"/>
      <c r="M28" s="181"/>
      <c r="N28">
        <f t="shared" si="0"/>
        <v>0</v>
      </c>
      <c r="O28" s="77"/>
      <c r="P28" s="21">
        <f t="shared" si="1"/>
        <v>0</v>
      </c>
      <c r="Q28" s="21">
        <f t="shared" si="2"/>
        <v>0</v>
      </c>
    </row>
    <row r="29" spans="1:17" ht="81.75" customHeight="1" thickBot="1">
      <c r="A29" s="59" t="s">
        <v>1228</v>
      </c>
      <c r="B29" s="379" t="s">
        <v>1103</v>
      </c>
      <c r="C29" s="380"/>
      <c r="D29" s="48"/>
      <c r="E29" s="381" t="s">
        <v>1050</v>
      </c>
      <c r="F29" s="382"/>
      <c r="G29" s="383"/>
      <c r="H29" s="466" t="s">
        <v>1118</v>
      </c>
      <c r="I29" s="467"/>
      <c r="J29" s="468"/>
      <c r="K29" s="86"/>
      <c r="L29" s="87"/>
      <c r="M29" s="180"/>
      <c r="N29">
        <f t="shared" si="0"/>
        <v>0</v>
      </c>
      <c r="O29" s="87"/>
      <c r="P29" s="21">
        <f t="shared" si="1"/>
        <v>0</v>
      </c>
      <c r="Q29" s="21">
        <f t="shared" si="2"/>
        <v>0</v>
      </c>
    </row>
    <row r="30" spans="1:17" s="21" customFormat="1" ht="81" customHeight="1">
      <c r="A30" s="185" t="s">
        <v>1229</v>
      </c>
      <c r="B30" s="423" t="s">
        <v>599</v>
      </c>
      <c r="C30" s="424"/>
      <c r="D30" s="191" t="s">
        <v>1000</v>
      </c>
      <c r="E30" s="449" t="s">
        <v>600</v>
      </c>
      <c r="F30" s="450"/>
      <c r="G30" s="451"/>
      <c r="H30" s="423" t="s">
        <v>1118</v>
      </c>
      <c r="I30" s="428"/>
      <c r="J30" s="424"/>
      <c r="K30" s="191" t="s">
        <v>1024</v>
      </c>
      <c r="L30" s="189">
        <v>1590</v>
      </c>
      <c r="M30" s="189">
        <v>1387</v>
      </c>
      <c r="N30" s="21">
        <f t="shared" si="0"/>
        <v>1456.3500000000001</v>
      </c>
      <c r="O30" s="189">
        <v>1529</v>
      </c>
      <c r="P30" s="21">
        <f t="shared" si="1"/>
        <v>1590.16</v>
      </c>
      <c r="Q30" s="21">
        <f t="shared" si="2"/>
        <v>-0.16000000000008185</v>
      </c>
    </row>
    <row r="31" spans="1:17" s="21" customFormat="1" ht="15.75">
      <c r="A31" s="192"/>
      <c r="B31" s="452"/>
      <c r="C31" s="456"/>
      <c r="D31" s="193" t="s">
        <v>1113</v>
      </c>
      <c r="E31" s="455"/>
      <c r="F31" s="455"/>
      <c r="G31" s="460"/>
      <c r="H31" s="452" t="s">
        <v>1084</v>
      </c>
      <c r="I31" s="456"/>
      <c r="J31" s="453"/>
      <c r="K31" s="193"/>
      <c r="L31" s="194"/>
      <c r="M31" s="194"/>
      <c r="N31" s="21">
        <f t="shared" si="0"/>
        <v>0</v>
      </c>
      <c r="O31" s="194"/>
      <c r="P31" s="21">
        <f t="shared" si="1"/>
        <v>0</v>
      </c>
      <c r="Q31" s="21">
        <f t="shared" si="2"/>
        <v>0</v>
      </c>
    </row>
    <row r="32" spans="1:17" s="21" customFormat="1" ht="16.5" thickBot="1">
      <c r="A32" s="192"/>
      <c r="B32" s="452"/>
      <c r="C32" s="456"/>
      <c r="D32" s="195" t="s">
        <v>1114</v>
      </c>
      <c r="E32" s="455"/>
      <c r="F32" s="455"/>
      <c r="G32" s="460"/>
      <c r="H32" s="452" t="s">
        <v>1039</v>
      </c>
      <c r="I32" s="456"/>
      <c r="J32" s="453"/>
      <c r="K32" s="193"/>
      <c r="L32" s="194"/>
      <c r="M32" s="194"/>
      <c r="N32" s="21">
        <f t="shared" si="0"/>
        <v>0</v>
      </c>
      <c r="O32" s="194"/>
      <c r="P32" s="21">
        <f t="shared" si="1"/>
        <v>0</v>
      </c>
      <c r="Q32" s="21">
        <f t="shared" si="2"/>
        <v>0</v>
      </c>
    </row>
    <row r="33" spans="1:17" s="21" customFormat="1" ht="81" customHeight="1">
      <c r="A33" s="185" t="s">
        <v>609</v>
      </c>
      <c r="B33" s="423" t="s">
        <v>602</v>
      </c>
      <c r="C33" s="424"/>
      <c r="D33" s="191" t="s">
        <v>1000</v>
      </c>
      <c r="E33" s="449" t="s">
        <v>603</v>
      </c>
      <c r="F33" s="450"/>
      <c r="G33" s="451"/>
      <c r="H33" s="423" t="s">
        <v>1118</v>
      </c>
      <c r="I33" s="428"/>
      <c r="J33" s="424"/>
      <c r="K33" s="191" t="s">
        <v>1024</v>
      </c>
      <c r="L33" s="189">
        <v>1590</v>
      </c>
      <c r="M33" s="189">
        <v>1387</v>
      </c>
      <c r="N33" s="21">
        <f t="shared" si="0"/>
        <v>1456.3500000000001</v>
      </c>
      <c r="O33" s="189">
        <v>1529</v>
      </c>
      <c r="P33" s="21">
        <f t="shared" si="1"/>
        <v>1590.16</v>
      </c>
      <c r="Q33" s="21">
        <f t="shared" si="2"/>
        <v>-0.16000000000008185</v>
      </c>
    </row>
    <row r="34" spans="1:17" s="21" customFormat="1" ht="15.75">
      <c r="A34" s="192"/>
      <c r="B34" s="452"/>
      <c r="C34" s="456"/>
      <c r="D34" s="193" t="s">
        <v>1113</v>
      </c>
      <c r="E34" s="455"/>
      <c r="F34" s="455"/>
      <c r="G34" s="460"/>
      <c r="H34" s="452" t="s">
        <v>1084</v>
      </c>
      <c r="I34" s="456"/>
      <c r="J34" s="453"/>
      <c r="K34" s="193"/>
      <c r="L34" s="194"/>
      <c r="M34" s="194"/>
      <c r="N34" s="21">
        <f t="shared" si="0"/>
        <v>0</v>
      </c>
      <c r="O34" s="194"/>
      <c r="P34" s="21">
        <f t="shared" si="1"/>
        <v>0</v>
      </c>
      <c r="Q34" s="21">
        <f t="shared" si="2"/>
        <v>0</v>
      </c>
    </row>
    <row r="35" spans="1:17" s="21" customFormat="1" ht="16.5" thickBot="1">
      <c r="A35" s="192"/>
      <c r="B35" s="452"/>
      <c r="C35" s="456"/>
      <c r="D35" s="195" t="s">
        <v>1114</v>
      </c>
      <c r="E35" s="455"/>
      <c r="F35" s="455"/>
      <c r="G35" s="460"/>
      <c r="H35" s="452" t="s">
        <v>1039</v>
      </c>
      <c r="I35" s="456"/>
      <c r="J35" s="453"/>
      <c r="K35" s="193"/>
      <c r="L35" s="194"/>
      <c r="M35" s="194"/>
      <c r="N35" s="21">
        <f t="shared" si="0"/>
        <v>0</v>
      </c>
      <c r="O35" s="194"/>
      <c r="P35" s="21">
        <f t="shared" si="1"/>
        <v>0</v>
      </c>
      <c r="Q35" s="21">
        <f t="shared" si="2"/>
        <v>0</v>
      </c>
    </row>
    <row r="36" spans="1:17" s="21" customFormat="1" ht="81" customHeight="1">
      <c r="A36" s="185" t="s">
        <v>610</v>
      </c>
      <c r="B36" s="423" t="s">
        <v>605</v>
      </c>
      <c r="C36" s="424"/>
      <c r="D36" s="191" t="s">
        <v>1000</v>
      </c>
      <c r="E36" s="449" t="s">
        <v>606</v>
      </c>
      <c r="F36" s="450"/>
      <c r="G36" s="451"/>
      <c r="H36" s="423" t="s">
        <v>1118</v>
      </c>
      <c r="I36" s="428"/>
      <c r="J36" s="424"/>
      <c r="K36" s="191" t="s">
        <v>1024</v>
      </c>
      <c r="L36" s="189">
        <v>1590</v>
      </c>
      <c r="M36" s="189">
        <v>1387</v>
      </c>
      <c r="N36" s="21">
        <f t="shared" si="0"/>
        <v>1456.3500000000001</v>
      </c>
      <c r="O36" s="189">
        <v>1529</v>
      </c>
      <c r="P36" s="21">
        <f t="shared" si="1"/>
        <v>1590.16</v>
      </c>
      <c r="Q36" s="21">
        <f t="shared" si="2"/>
        <v>-0.16000000000008185</v>
      </c>
    </row>
    <row r="37" spans="1:17" s="21" customFormat="1" ht="15.75">
      <c r="A37" s="192"/>
      <c r="B37" s="452"/>
      <c r="C37" s="456"/>
      <c r="D37" s="193" t="s">
        <v>1113</v>
      </c>
      <c r="E37" s="455"/>
      <c r="F37" s="455"/>
      <c r="G37" s="460"/>
      <c r="H37" s="452" t="s">
        <v>1084</v>
      </c>
      <c r="I37" s="456"/>
      <c r="J37" s="453"/>
      <c r="K37" s="193"/>
      <c r="L37" s="194"/>
      <c r="M37" s="194"/>
      <c r="N37" s="21">
        <f t="shared" si="0"/>
        <v>0</v>
      </c>
      <c r="O37" s="194"/>
      <c r="P37" s="21">
        <f t="shared" si="1"/>
        <v>0</v>
      </c>
      <c r="Q37" s="21">
        <f t="shared" si="2"/>
        <v>0</v>
      </c>
    </row>
    <row r="38" spans="1:17" s="21" customFormat="1" ht="16.5" thickBot="1">
      <c r="A38" s="192"/>
      <c r="B38" s="452"/>
      <c r="C38" s="456"/>
      <c r="D38" s="195" t="s">
        <v>1114</v>
      </c>
      <c r="E38" s="455"/>
      <c r="F38" s="455"/>
      <c r="G38" s="460"/>
      <c r="H38" s="452" t="s">
        <v>1039</v>
      </c>
      <c r="I38" s="456"/>
      <c r="J38" s="453"/>
      <c r="K38" s="193"/>
      <c r="L38" s="194"/>
      <c r="M38" s="194"/>
      <c r="N38" s="21">
        <f t="shared" si="0"/>
        <v>0</v>
      </c>
      <c r="O38" s="194"/>
      <c r="P38" s="21">
        <f t="shared" si="1"/>
        <v>0</v>
      </c>
      <c r="Q38" s="21">
        <f t="shared" si="2"/>
        <v>0</v>
      </c>
    </row>
    <row r="39" spans="1:17" s="21" customFormat="1" ht="79.5" customHeight="1">
      <c r="A39" s="185" t="s">
        <v>1230</v>
      </c>
      <c r="B39" s="423" t="s">
        <v>599</v>
      </c>
      <c r="C39" s="424"/>
      <c r="D39" s="191" t="s">
        <v>1000</v>
      </c>
      <c r="E39" s="449" t="s">
        <v>600</v>
      </c>
      <c r="F39" s="450"/>
      <c r="G39" s="451"/>
      <c r="H39" s="423" t="s">
        <v>1118</v>
      </c>
      <c r="I39" s="428"/>
      <c r="J39" s="424"/>
      <c r="K39" s="191" t="s">
        <v>1024</v>
      </c>
      <c r="L39" s="189">
        <v>2110</v>
      </c>
      <c r="M39" s="189">
        <v>1840</v>
      </c>
      <c r="N39" s="21">
        <f t="shared" si="0"/>
        <v>1932</v>
      </c>
      <c r="O39" s="189">
        <v>2029</v>
      </c>
      <c r="P39" s="21">
        <f t="shared" si="1"/>
        <v>2110.16</v>
      </c>
      <c r="Q39" s="21">
        <f t="shared" si="2"/>
        <v>-0.15999999999985448</v>
      </c>
    </row>
    <row r="40" spans="1:17" s="21" customFormat="1" ht="16.5" customHeight="1">
      <c r="A40" s="192"/>
      <c r="B40" s="452"/>
      <c r="C40" s="456"/>
      <c r="D40" s="193" t="s">
        <v>1113</v>
      </c>
      <c r="E40" s="455"/>
      <c r="F40" s="455"/>
      <c r="G40" s="460"/>
      <c r="H40" s="452" t="s">
        <v>1084</v>
      </c>
      <c r="I40" s="456"/>
      <c r="J40" s="453"/>
      <c r="K40" s="193"/>
      <c r="L40" s="194"/>
      <c r="M40" s="194"/>
      <c r="N40" s="21">
        <f t="shared" si="0"/>
        <v>0</v>
      </c>
      <c r="O40" s="194"/>
      <c r="P40" s="21">
        <f t="shared" si="1"/>
        <v>0</v>
      </c>
      <c r="Q40" s="21">
        <f t="shared" si="2"/>
        <v>0</v>
      </c>
    </row>
    <row r="41" spans="1:17" s="21" customFormat="1" ht="33.75" customHeight="1" thickBot="1">
      <c r="A41" s="192"/>
      <c r="B41" s="452"/>
      <c r="C41" s="456"/>
      <c r="D41" s="195" t="s">
        <v>1115</v>
      </c>
      <c r="E41" s="455"/>
      <c r="F41" s="455"/>
      <c r="G41" s="460"/>
      <c r="H41" s="469" t="s">
        <v>1041</v>
      </c>
      <c r="I41" s="470"/>
      <c r="J41" s="471"/>
      <c r="K41" s="193"/>
      <c r="L41" s="194"/>
      <c r="M41" s="194"/>
      <c r="N41" s="21">
        <f t="shared" si="0"/>
        <v>0</v>
      </c>
      <c r="O41" s="194"/>
      <c r="P41" s="21">
        <f t="shared" si="1"/>
        <v>0</v>
      </c>
      <c r="Q41" s="21">
        <f t="shared" si="2"/>
        <v>0</v>
      </c>
    </row>
    <row r="42" spans="1:17" s="21" customFormat="1" ht="79.5" customHeight="1">
      <c r="A42" s="185" t="s">
        <v>611</v>
      </c>
      <c r="B42" s="423" t="s">
        <v>602</v>
      </c>
      <c r="C42" s="424"/>
      <c r="D42" s="191" t="s">
        <v>1000</v>
      </c>
      <c r="E42" s="449" t="s">
        <v>603</v>
      </c>
      <c r="F42" s="450"/>
      <c r="G42" s="451"/>
      <c r="H42" s="423" t="s">
        <v>1118</v>
      </c>
      <c r="I42" s="428"/>
      <c r="J42" s="424"/>
      <c r="K42" s="191" t="s">
        <v>1024</v>
      </c>
      <c r="L42" s="189">
        <v>2110</v>
      </c>
      <c r="M42" s="189">
        <v>1840</v>
      </c>
      <c r="N42" s="21">
        <f t="shared" si="0"/>
        <v>1932</v>
      </c>
      <c r="O42" s="189">
        <v>2029</v>
      </c>
      <c r="P42" s="21">
        <f t="shared" si="1"/>
        <v>2110.16</v>
      </c>
      <c r="Q42" s="21">
        <f t="shared" si="2"/>
        <v>-0.15999999999985448</v>
      </c>
    </row>
    <row r="43" spans="1:17" ht="16.5" customHeight="1">
      <c r="A43" s="67"/>
      <c r="B43" s="367"/>
      <c r="C43" s="363"/>
      <c r="D43" s="13" t="s">
        <v>1113</v>
      </c>
      <c r="E43" s="365"/>
      <c r="F43" s="365"/>
      <c r="G43" s="366"/>
      <c r="H43" s="367" t="s">
        <v>1084</v>
      </c>
      <c r="I43" s="363"/>
      <c r="J43" s="368"/>
      <c r="K43" s="13"/>
      <c r="L43" s="68"/>
      <c r="M43" s="68"/>
      <c r="N43">
        <f t="shared" si="0"/>
        <v>0</v>
      </c>
      <c r="O43" s="68"/>
      <c r="P43" s="21">
        <f t="shared" si="1"/>
        <v>0</v>
      </c>
      <c r="Q43" s="21">
        <f t="shared" si="2"/>
        <v>0</v>
      </c>
    </row>
    <row r="44" spans="1:17" ht="33.75" customHeight="1" thickBot="1">
      <c r="A44" s="67"/>
      <c r="B44" s="367"/>
      <c r="C44" s="363"/>
      <c r="D44" s="12" t="s">
        <v>1115</v>
      </c>
      <c r="E44" s="365"/>
      <c r="F44" s="365"/>
      <c r="G44" s="366"/>
      <c r="H44" s="356" t="s">
        <v>1041</v>
      </c>
      <c r="I44" s="357"/>
      <c r="J44" s="358"/>
      <c r="K44" s="13"/>
      <c r="L44" s="68"/>
      <c r="M44" s="68"/>
      <c r="N44">
        <f t="shared" si="0"/>
        <v>0</v>
      </c>
      <c r="O44" s="68"/>
      <c r="P44" s="21">
        <f t="shared" si="1"/>
        <v>0</v>
      </c>
      <c r="Q44" s="21">
        <f t="shared" si="2"/>
        <v>0</v>
      </c>
    </row>
    <row r="45" spans="1:17" s="21" customFormat="1" ht="79.5" customHeight="1">
      <c r="A45" s="185" t="s">
        <v>612</v>
      </c>
      <c r="B45" s="423" t="s">
        <v>605</v>
      </c>
      <c r="C45" s="424"/>
      <c r="D45" s="191" t="s">
        <v>1000</v>
      </c>
      <c r="E45" s="449" t="s">
        <v>606</v>
      </c>
      <c r="F45" s="450"/>
      <c r="G45" s="451"/>
      <c r="H45" s="423" t="s">
        <v>1118</v>
      </c>
      <c r="I45" s="428"/>
      <c r="J45" s="424"/>
      <c r="K45" s="191" t="s">
        <v>1024</v>
      </c>
      <c r="L45" s="189">
        <v>2110</v>
      </c>
      <c r="M45" s="189">
        <v>1840</v>
      </c>
      <c r="N45" s="21">
        <f t="shared" si="0"/>
        <v>1932</v>
      </c>
      <c r="O45" s="189">
        <v>2029</v>
      </c>
      <c r="P45" s="21">
        <f t="shared" si="1"/>
        <v>2110.16</v>
      </c>
      <c r="Q45" s="21">
        <f t="shared" si="2"/>
        <v>-0.15999999999985448</v>
      </c>
    </row>
    <row r="46" spans="1:17" ht="16.5" customHeight="1">
      <c r="A46" s="67"/>
      <c r="B46" s="367"/>
      <c r="C46" s="363"/>
      <c r="D46" s="13" t="s">
        <v>1113</v>
      </c>
      <c r="E46" s="365"/>
      <c r="F46" s="365"/>
      <c r="G46" s="366"/>
      <c r="H46" s="367" t="s">
        <v>1084</v>
      </c>
      <c r="I46" s="363"/>
      <c r="J46" s="368"/>
      <c r="K46" s="13"/>
      <c r="L46" s="68"/>
      <c r="M46" s="68"/>
      <c r="N46">
        <f t="shared" si="0"/>
        <v>0</v>
      </c>
      <c r="O46" s="68"/>
      <c r="P46" s="21">
        <f t="shared" si="1"/>
        <v>0</v>
      </c>
      <c r="Q46" s="21">
        <f t="shared" si="2"/>
        <v>0</v>
      </c>
    </row>
    <row r="47" spans="1:17" ht="33.75" customHeight="1">
      <c r="A47" s="67"/>
      <c r="B47" s="367"/>
      <c r="C47" s="363"/>
      <c r="D47" s="12" t="s">
        <v>1115</v>
      </c>
      <c r="E47" s="365"/>
      <c r="F47" s="365"/>
      <c r="G47" s="366"/>
      <c r="H47" s="356" t="s">
        <v>1041</v>
      </c>
      <c r="I47" s="357"/>
      <c r="J47" s="358"/>
      <c r="K47" s="13"/>
      <c r="L47" s="68"/>
      <c r="M47" s="68"/>
      <c r="N47">
        <f t="shared" si="0"/>
        <v>0</v>
      </c>
      <c r="O47" s="68"/>
      <c r="P47" s="21">
        <f t="shared" si="1"/>
        <v>0</v>
      </c>
      <c r="Q47" s="21">
        <f t="shared" si="2"/>
        <v>0</v>
      </c>
    </row>
    <row r="48" spans="1:17" ht="82.5" customHeight="1" thickBot="1">
      <c r="A48" s="72" t="s">
        <v>1232</v>
      </c>
      <c r="B48" s="379" t="s">
        <v>1103</v>
      </c>
      <c r="C48" s="380"/>
      <c r="D48" s="4"/>
      <c r="E48" s="381" t="s">
        <v>1050</v>
      </c>
      <c r="F48" s="382"/>
      <c r="G48" s="383"/>
      <c r="H48" s="472" t="s">
        <v>1231</v>
      </c>
      <c r="I48" s="473"/>
      <c r="J48" s="474"/>
      <c r="K48" s="19"/>
      <c r="L48" s="90"/>
      <c r="M48" s="90"/>
      <c r="N48">
        <f t="shared" si="0"/>
        <v>0</v>
      </c>
      <c r="O48" s="90"/>
      <c r="P48" s="21">
        <f t="shared" si="1"/>
        <v>0</v>
      </c>
      <c r="Q48" s="21">
        <f t="shared" si="2"/>
        <v>0</v>
      </c>
    </row>
    <row r="49" spans="1:17" s="21" customFormat="1" ht="78" customHeight="1">
      <c r="A49" s="185" t="s">
        <v>1233</v>
      </c>
      <c r="B49" s="423" t="s">
        <v>599</v>
      </c>
      <c r="C49" s="424"/>
      <c r="D49" s="186" t="s">
        <v>1000</v>
      </c>
      <c r="E49" s="449" t="s">
        <v>600</v>
      </c>
      <c r="F49" s="450"/>
      <c r="G49" s="451"/>
      <c r="H49" s="423" t="s">
        <v>1118</v>
      </c>
      <c r="I49" s="428"/>
      <c r="J49" s="424"/>
      <c r="K49" s="186" t="s">
        <v>1024</v>
      </c>
      <c r="L49" s="188">
        <v>1934</v>
      </c>
      <c r="M49" s="189">
        <v>1687</v>
      </c>
      <c r="N49" s="21">
        <f t="shared" si="0"/>
        <v>1771.3500000000001</v>
      </c>
      <c r="O49" s="188">
        <v>1860</v>
      </c>
      <c r="P49" s="21">
        <f t="shared" si="1"/>
        <v>1934.4</v>
      </c>
      <c r="Q49" s="21">
        <f t="shared" si="2"/>
        <v>-0.40000000000009095</v>
      </c>
    </row>
    <row r="50" spans="1:17" ht="16.5" customHeight="1">
      <c r="A50" s="67"/>
      <c r="B50" s="367"/>
      <c r="C50" s="368"/>
      <c r="D50" s="4" t="s">
        <v>1119</v>
      </c>
      <c r="E50" s="364"/>
      <c r="F50" s="365"/>
      <c r="G50" s="366"/>
      <c r="H50" s="367" t="s">
        <v>1042</v>
      </c>
      <c r="I50" s="363"/>
      <c r="J50" s="368"/>
      <c r="K50" s="9"/>
      <c r="L50" s="62"/>
      <c r="M50" s="68"/>
      <c r="N50">
        <f t="shared" si="0"/>
        <v>0</v>
      </c>
      <c r="O50" s="62"/>
      <c r="P50" s="21">
        <f t="shared" si="1"/>
        <v>0</v>
      </c>
      <c r="Q50" s="21">
        <f t="shared" si="2"/>
        <v>0</v>
      </c>
    </row>
    <row r="51" spans="1:17" ht="16.5" customHeight="1" thickBot="1">
      <c r="A51" s="67"/>
      <c r="B51" s="367"/>
      <c r="C51" s="368"/>
      <c r="D51" s="8" t="s">
        <v>1114</v>
      </c>
      <c r="E51" s="364"/>
      <c r="F51" s="365"/>
      <c r="G51" s="366"/>
      <c r="H51" s="367" t="s">
        <v>1039</v>
      </c>
      <c r="I51" s="363"/>
      <c r="J51" s="368"/>
      <c r="K51" s="9"/>
      <c r="L51" s="62"/>
      <c r="M51" s="68"/>
      <c r="N51">
        <f t="shared" si="0"/>
        <v>0</v>
      </c>
      <c r="O51" s="62"/>
      <c r="P51" s="21">
        <f t="shared" si="1"/>
        <v>0</v>
      </c>
      <c r="Q51" s="21">
        <f t="shared" si="2"/>
        <v>0</v>
      </c>
    </row>
    <row r="52" spans="1:17" s="21" customFormat="1" ht="78" customHeight="1">
      <c r="A52" s="185" t="s">
        <v>613</v>
      </c>
      <c r="B52" s="423" t="s">
        <v>602</v>
      </c>
      <c r="C52" s="424"/>
      <c r="D52" s="186" t="s">
        <v>1000</v>
      </c>
      <c r="E52" s="449" t="s">
        <v>603</v>
      </c>
      <c r="F52" s="450"/>
      <c r="G52" s="451"/>
      <c r="H52" s="423" t="s">
        <v>1118</v>
      </c>
      <c r="I52" s="428"/>
      <c r="J52" s="424"/>
      <c r="K52" s="186" t="s">
        <v>1024</v>
      </c>
      <c r="L52" s="188">
        <v>1394</v>
      </c>
      <c r="M52" s="189">
        <v>1687</v>
      </c>
      <c r="N52" s="21">
        <f t="shared" si="0"/>
        <v>1771.3500000000001</v>
      </c>
      <c r="O52" s="188">
        <v>1860</v>
      </c>
      <c r="P52" s="21">
        <f t="shared" si="1"/>
        <v>1934.4</v>
      </c>
      <c r="Q52" s="21">
        <f t="shared" si="2"/>
        <v>-540.4000000000001</v>
      </c>
    </row>
    <row r="53" spans="1:17" ht="16.5" customHeight="1">
      <c r="A53" s="67"/>
      <c r="B53" s="367"/>
      <c r="C53" s="368"/>
      <c r="D53" s="4" t="s">
        <v>1119</v>
      </c>
      <c r="E53" s="364"/>
      <c r="F53" s="365"/>
      <c r="G53" s="366"/>
      <c r="H53" s="367" t="s">
        <v>1042</v>
      </c>
      <c r="I53" s="363"/>
      <c r="J53" s="368"/>
      <c r="K53" s="9"/>
      <c r="L53" s="62"/>
      <c r="M53" s="68"/>
      <c r="N53">
        <f t="shared" si="0"/>
        <v>0</v>
      </c>
      <c r="O53" s="62"/>
      <c r="P53" s="21">
        <f t="shared" si="1"/>
        <v>0</v>
      </c>
      <c r="Q53" s="21">
        <f t="shared" si="2"/>
        <v>0</v>
      </c>
    </row>
    <row r="54" spans="1:17" ht="16.5" customHeight="1" thickBot="1">
      <c r="A54" s="67"/>
      <c r="B54" s="367"/>
      <c r="C54" s="368"/>
      <c r="D54" s="8" t="s">
        <v>1114</v>
      </c>
      <c r="E54" s="364"/>
      <c r="F54" s="365"/>
      <c r="G54" s="366"/>
      <c r="H54" s="367" t="s">
        <v>1039</v>
      </c>
      <c r="I54" s="363"/>
      <c r="J54" s="368"/>
      <c r="K54" s="9"/>
      <c r="L54" s="62"/>
      <c r="M54" s="68"/>
      <c r="N54">
        <f t="shared" si="0"/>
        <v>0</v>
      </c>
      <c r="O54" s="62"/>
      <c r="P54" s="21">
        <f t="shared" si="1"/>
        <v>0</v>
      </c>
      <c r="Q54" s="21">
        <f t="shared" si="2"/>
        <v>0</v>
      </c>
    </row>
    <row r="55" spans="1:17" s="21" customFormat="1" ht="78" customHeight="1">
      <c r="A55" s="185" t="s">
        <v>614</v>
      </c>
      <c r="B55" s="423" t="s">
        <v>605</v>
      </c>
      <c r="C55" s="424"/>
      <c r="D55" s="186" t="s">
        <v>1000</v>
      </c>
      <c r="E55" s="449" t="s">
        <v>606</v>
      </c>
      <c r="F55" s="450"/>
      <c r="G55" s="451"/>
      <c r="H55" s="423" t="s">
        <v>1118</v>
      </c>
      <c r="I55" s="428"/>
      <c r="J55" s="424"/>
      <c r="K55" s="186" t="s">
        <v>1024</v>
      </c>
      <c r="L55" s="188">
        <v>1934</v>
      </c>
      <c r="M55" s="189">
        <v>1687</v>
      </c>
      <c r="N55" s="21">
        <f t="shared" si="0"/>
        <v>1771.3500000000001</v>
      </c>
      <c r="O55" s="188">
        <v>1860</v>
      </c>
      <c r="P55" s="21">
        <f t="shared" si="1"/>
        <v>1934.4</v>
      </c>
      <c r="Q55" s="21">
        <f t="shared" si="2"/>
        <v>-0.40000000000009095</v>
      </c>
    </row>
    <row r="56" spans="1:17" ht="16.5" customHeight="1">
      <c r="A56" s="67"/>
      <c r="B56" s="367"/>
      <c r="C56" s="368"/>
      <c r="D56" s="4" t="s">
        <v>1119</v>
      </c>
      <c r="E56" s="364"/>
      <c r="F56" s="365"/>
      <c r="G56" s="366"/>
      <c r="H56" s="367" t="s">
        <v>1042</v>
      </c>
      <c r="I56" s="363"/>
      <c r="J56" s="368"/>
      <c r="K56" s="9"/>
      <c r="L56" s="62"/>
      <c r="M56" s="68"/>
      <c r="N56">
        <f t="shared" si="0"/>
        <v>0</v>
      </c>
      <c r="O56" s="62"/>
      <c r="P56" s="21">
        <f t="shared" si="1"/>
        <v>0</v>
      </c>
      <c r="Q56" s="21">
        <f t="shared" si="2"/>
        <v>0</v>
      </c>
    </row>
    <row r="57" spans="1:17" ht="16.5" customHeight="1" thickBot="1">
      <c r="A57" s="67"/>
      <c r="B57" s="367"/>
      <c r="C57" s="368"/>
      <c r="D57" s="8" t="s">
        <v>1114</v>
      </c>
      <c r="E57" s="364"/>
      <c r="F57" s="365"/>
      <c r="G57" s="366"/>
      <c r="H57" s="367" t="s">
        <v>1039</v>
      </c>
      <c r="I57" s="363"/>
      <c r="J57" s="368"/>
      <c r="K57" s="9"/>
      <c r="L57" s="62"/>
      <c r="M57" s="68"/>
      <c r="N57">
        <f t="shared" si="0"/>
        <v>0</v>
      </c>
      <c r="O57" s="62"/>
      <c r="P57" s="21">
        <f t="shared" si="1"/>
        <v>0</v>
      </c>
      <c r="Q57" s="21">
        <f t="shared" si="2"/>
        <v>0</v>
      </c>
    </row>
    <row r="58" spans="1:17" s="21" customFormat="1" ht="80.25" customHeight="1">
      <c r="A58" s="185" t="s">
        <v>1234</v>
      </c>
      <c r="B58" s="423" t="s">
        <v>599</v>
      </c>
      <c r="C58" s="424"/>
      <c r="D58" s="186" t="s">
        <v>1000</v>
      </c>
      <c r="E58" s="449" t="s">
        <v>600</v>
      </c>
      <c r="F58" s="450"/>
      <c r="G58" s="451"/>
      <c r="H58" s="423" t="s">
        <v>1118</v>
      </c>
      <c r="I58" s="428"/>
      <c r="J58" s="424"/>
      <c r="K58" s="190" t="s">
        <v>1024</v>
      </c>
      <c r="L58" s="188">
        <v>2464</v>
      </c>
      <c r="M58" s="189">
        <v>2149</v>
      </c>
      <c r="N58" s="21">
        <f t="shared" si="0"/>
        <v>2256.4500000000003</v>
      </c>
      <c r="O58" s="188">
        <v>2369</v>
      </c>
      <c r="P58" s="21">
        <f t="shared" si="1"/>
        <v>2463.76</v>
      </c>
      <c r="Q58" s="21">
        <f t="shared" si="2"/>
        <v>0.23999999999978172</v>
      </c>
    </row>
    <row r="59" spans="1:17" ht="16.5" customHeight="1">
      <c r="A59" s="67"/>
      <c r="B59" s="367"/>
      <c r="C59" s="368"/>
      <c r="D59" s="4" t="s">
        <v>1119</v>
      </c>
      <c r="E59" s="364"/>
      <c r="F59" s="365"/>
      <c r="G59" s="366"/>
      <c r="H59" s="367" t="s">
        <v>1042</v>
      </c>
      <c r="I59" s="363"/>
      <c r="J59" s="368"/>
      <c r="K59" s="4"/>
      <c r="L59" s="62"/>
      <c r="M59" s="68"/>
      <c r="N59">
        <f t="shared" si="0"/>
        <v>0</v>
      </c>
      <c r="O59" s="62"/>
      <c r="P59" s="21">
        <f t="shared" si="1"/>
        <v>0</v>
      </c>
      <c r="Q59" s="21">
        <f t="shared" si="2"/>
        <v>0</v>
      </c>
    </row>
    <row r="60" spans="1:17" ht="31.5" customHeight="1" thickBot="1">
      <c r="A60" s="69"/>
      <c r="B60" s="354"/>
      <c r="C60" s="355"/>
      <c r="D60" s="8" t="s">
        <v>1115</v>
      </c>
      <c r="E60" s="457"/>
      <c r="F60" s="458"/>
      <c r="G60" s="459"/>
      <c r="H60" s="356" t="s">
        <v>1041</v>
      </c>
      <c r="I60" s="357"/>
      <c r="J60" s="358"/>
      <c r="K60" s="5"/>
      <c r="L60" s="65"/>
      <c r="M60" s="70"/>
      <c r="N60">
        <f t="shared" si="0"/>
        <v>0</v>
      </c>
      <c r="O60" s="65"/>
      <c r="P60" s="21">
        <f t="shared" si="1"/>
        <v>0</v>
      </c>
      <c r="Q60" s="21">
        <f t="shared" si="2"/>
        <v>0</v>
      </c>
    </row>
    <row r="61" spans="1:17" s="21" customFormat="1" ht="80.25" customHeight="1">
      <c r="A61" s="185" t="s">
        <v>615</v>
      </c>
      <c r="B61" s="423" t="s">
        <v>602</v>
      </c>
      <c r="C61" s="424"/>
      <c r="D61" s="186" t="s">
        <v>1000</v>
      </c>
      <c r="E61" s="449" t="s">
        <v>603</v>
      </c>
      <c r="F61" s="450"/>
      <c r="G61" s="451"/>
      <c r="H61" s="423" t="s">
        <v>1118</v>
      </c>
      <c r="I61" s="428"/>
      <c r="J61" s="424"/>
      <c r="K61" s="190" t="s">
        <v>1024</v>
      </c>
      <c r="L61" s="188">
        <v>2464</v>
      </c>
      <c r="M61" s="189">
        <v>2149</v>
      </c>
      <c r="N61" s="21">
        <f t="shared" si="0"/>
        <v>2256.4500000000003</v>
      </c>
      <c r="O61" s="188">
        <v>2369</v>
      </c>
      <c r="P61" s="21">
        <f t="shared" si="1"/>
        <v>2463.76</v>
      </c>
      <c r="Q61" s="21">
        <f t="shared" si="2"/>
        <v>0.23999999999978172</v>
      </c>
    </row>
    <row r="62" spans="1:17" ht="16.5" customHeight="1">
      <c r="A62" s="67"/>
      <c r="B62" s="367"/>
      <c r="C62" s="368"/>
      <c r="D62" s="4" t="s">
        <v>1119</v>
      </c>
      <c r="E62" s="364"/>
      <c r="F62" s="365"/>
      <c r="G62" s="366"/>
      <c r="H62" s="367" t="s">
        <v>1042</v>
      </c>
      <c r="I62" s="363"/>
      <c r="J62" s="368"/>
      <c r="K62" s="4"/>
      <c r="L62" s="62"/>
      <c r="M62" s="68"/>
      <c r="N62">
        <f t="shared" si="0"/>
        <v>0</v>
      </c>
      <c r="O62" s="62"/>
      <c r="P62" s="21">
        <f t="shared" si="1"/>
        <v>0</v>
      </c>
      <c r="Q62" s="21">
        <f t="shared" si="2"/>
        <v>0</v>
      </c>
    </row>
    <row r="63" spans="1:17" ht="31.5" customHeight="1" thickBot="1">
      <c r="A63" s="69"/>
      <c r="B63" s="354"/>
      <c r="C63" s="355"/>
      <c r="D63" s="8" t="s">
        <v>1115</v>
      </c>
      <c r="E63" s="457"/>
      <c r="F63" s="458"/>
      <c r="G63" s="459"/>
      <c r="H63" s="356" t="s">
        <v>1041</v>
      </c>
      <c r="I63" s="357"/>
      <c r="J63" s="358"/>
      <c r="K63" s="5"/>
      <c r="L63" s="65"/>
      <c r="M63" s="70"/>
      <c r="N63">
        <f t="shared" si="0"/>
        <v>0</v>
      </c>
      <c r="O63" s="65"/>
      <c r="P63" s="21">
        <f t="shared" si="1"/>
        <v>0</v>
      </c>
      <c r="Q63" s="21">
        <f t="shared" si="2"/>
        <v>0</v>
      </c>
    </row>
    <row r="64" spans="1:17" s="21" customFormat="1" ht="80.25" customHeight="1">
      <c r="A64" s="185" t="s">
        <v>616</v>
      </c>
      <c r="B64" s="423" t="s">
        <v>605</v>
      </c>
      <c r="C64" s="424"/>
      <c r="D64" s="186" t="s">
        <v>1000</v>
      </c>
      <c r="E64" s="449" t="s">
        <v>606</v>
      </c>
      <c r="F64" s="450"/>
      <c r="G64" s="451"/>
      <c r="H64" s="423" t="s">
        <v>1118</v>
      </c>
      <c r="I64" s="428"/>
      <c r="J64" s="424"/>
      <c r="K64" s="190" t="s">
        <v>1024</v>
      </c>
      <c r="L64" s="188">
        <v>2464</v>
      </c>
      <c r="M64" s="189">
        <v>2149</v>
      </c>
      <c r="N64" s="21">
        <f t="shared" si="0"/>
        <v>2256.4500000000003</v>
      </c>
      <c r="O64" s="188">
        <v>2369</v>
      </c>
      <c r="P64" s="21">
        <f t="shared" si="1"/>
        <v>2463.76</v>
      </c>
      <c r="Q64" s="21">
        <f t="shared" si="2"/>
        <v>0.23999999999978172</v>
      </c>
    </row>
    <row r="65" spans="1:17" ht="16.5" customHeight="1">
      <c r="A65" s="67"/>
      <c r="B65" s="367"/>
      <c r="C65" s="368"/>
      <c r="D65" s="4" t="s">
        <v>1119</v>
      </c>
      <c r="E65" s="364"/>
      <c r="F65" s="365"/>
      <c r="G65" s="366"/>
      <c r="H65" s="367" t="s">
        <v>1042</v>
      </c>
      <c r="I65" s="363"/>
      <c r="J65" s="368"/>
      <c r="K65" s="4"/>
      <c r="L65" s="62"/>
      <c r="M65" s="68"/>
      <c r="N65">
        <f t="shared" si="0"/>
        <v>0</v>
      </c>
      <c r="O65" s="62"/>
      <c r="P65" s="21">
        <f t="shared" si="1"/>
        <v>0</v>
      </c>
      <c r="Q65" s="21">
        <f t="shared" si="2"/>
        <v>0</v>
      </c>
    </row>
    <row r="66" spans="1:17" ht="31.5" customHeight="1" thickBot="1">
      <c r="A66" s="69"/>
      <c r="B66" s="354"/>
      <c r="C66" s="355"/>
      <c r="D66" s="8" t="s">
        <v>1115</v>
      </c>
      <c r="E66" s="457"/>
      <c r="F66" s="458"/>
      <c r="G66" s="459"/>
      <c r="H66" s="356" t="s">
        <v>1041</v>
      </c>
      <c r="I66" s="357"/>
      <c r="J66" s="358"/>
      <c r="K66" s="5"/>
      <c r="L66" s="65"/>
      <c r="M66" s="70"/>
      <c r="N66">
        <f t="shared" si="0"/>
        <v>0</v>
      </c>
      <c r="O66" s="65"/>
      <c r="P66" s="21">
        <f t="shared" si="1"/>
        <v>0</v>
      </c>
      <c r="Q66" s="21">
        <f t="shared" si="2"/>
        <v>0</v>
      </c>
    </row>
    <row r="67" spans="1:17" s="21" customFormat="1" ht="80.25" customHeight="1">
      <c r="A67" s="185" t="s">
        <v>1244</v>
      </c>
      <c r="B67" s="423" t="s">
        <v>599</v>
      </c>
      <c r="C67" s="424"/>
      <c r="D67" s="186" t="s">
        <v>999</v>
      </c>
      <c r="E67" s="449" t="s">
        <v>600</v>
      </c>
      <c r="F67" s="450"/>
      <c r="G67" s="451"/>
      <c r="H67" s="475" t="s">
        <v>1243</v>
      </c>
      <c r="I67" s="476"/>
      <c r="J67" s="477"/>
      <c r="K67" s="186" t="s">
        <v>1006</v>
      </c>
      <c r="L67" s="188">
        <v>1570</v>
      </c>
      <c r="M67" s="189">
        <v>1370</v>
      </c>
      <c r="N67" s="21">
        <f t="shared" si="0"/>
        <v>1438.5</v>
      </c>
      <c r="O67" s="188">
        <v>1510</v>
      </c>
      <c r="P67" s="21">
        <f t="shared" si="1"/>
        <v>1570.4</v>
      </c>
      <c r="Q67" s="21">
        <f t="shared" si="2"/>
        <v>-0.40000000000009095</v>
      </c>
    </row>
    <row r="68" spans="1:17" ht="16.5" customHeight="1">
      <c r="A68" s="67"/>
      <c r="B68" s="367"/>
      <c r="C68" s="368"/>
      <c r="D68" s="9" t="s">
        <v>1125</v>
      </c>
      <c r="E68" s="364" t="s">
        <v>1126</v>
      </c>
      <c r="F68" s="365"/>
      <c r="G68" s="366"/>
      <c r="H68" s="367" t="s">
        <v>1245</v>
      </c>
      <c r="I68" s="363"/>
      <c r="J68" s="368"/>
      <c r="K68" s="9"/>
      <c r="L68" s="62"/>
      <c r="M68" s="68"/>
      <c r="N68">
        <f aca="true" t="shared" si="3" ref="N68:N131">M68*1.05</f>
        <v>0</v>
      </c>
      <c r="O68" s="62"/>
      <c r="P68" s="21">
        <f t="shared" si="1"/>
        <v>0</v>
      </c>
      <c r="Q68" s="21">
        <f aca="true" t="shared" si="4" ref="Q68:Q131">L68-P68</f>
        <v>0</v>
      </c>
    </row>
    <row r="69" spans="1:17" ht="16.5" customHeight="1">
      <c r="A69" s="69"/>
      <c r="B69" s="354"/>
      <c r="C69" s="355"/>
      <c r="D69" s="8" t="s">
        <v>1113</v>
      </c>
      <c r="E69" s="356" t="s">
        <v>1040</v>
      </c>
      <c r="F69" s="357"/>
      <c r="G69" s="358"/>
      <c r="H69" s="354"/>
      <c r="I69" s="359"/>
      <c r="J69" s="355"/>
      <c r="K69" s="8"/>
      <c r="L69" s="65"/>
      <c r="M69" s="70"/>
      <c r="N69">
        <f t="shared" si="3"/>
        <v>0</v>
      </c>
      <c r="O69" s="65"/>
      <c r="P69" s="21">
        <f t="shared" si="1"/>
        <v>0</v>
      </c>
      <c r="Q69" s="21">
        <f t="shared" si="4"/>
        <v>0</v>
      </c>
    </row>
    <row r="70" spans="1:17" ht="32.25" customHeight="1">
      <c r="A70" s="60" t="s">
        <v>1246</v>
      </c>
      <c r="B70" s="379" t="s">
        <v>1103</v>
      </c>
      <c r="C70" s="380"/>
      <c r="D70" s="7" t="s">
        <v>987</v>
      </c>
      <c r="E70" s="381" t="s">
        <v>1050</v>
      </c>
      <c r="F70" s="382"/>
      <c r="G70" s="383"/>
      <c r="H70" s="348" t="s">
        <v>1105</v>
      </c>
      <c r="I70" s="353"/>
      <c r="J70" s="349"/>
      <c r="K70" s="11" t="s">
        <v>1006</v>
      </c>
      <c r="L70" s="53">
        <v>146</v>
      </c>
      <c r="M70" s="66">
        <v>133</v>
      </c>
      <c r="N70">
        <f t="shared" si="3"/>
        <v>139.65</v>
      </c>
      <c r="O70" s="53">
        <v>140</v>
      </c>
      <c r="P70" s="21">
        <f aca="true" t="shared" si="5" ref="P70:P133">O70*1.04</f>
        <v>145.6</v>
      </c>
      <c r="Q70" s="21">
        <f t="shared" si="4"/>
        <v>0.4000000000000057</v>
      </c>
    </row>
    <row r="71" spans="1:17" ht="33" customHeight="1">
      <c r="A71" s="82" t="s">
        <v>1303</v>
      </c>
      <c r="B71" s="348" t="s">
        <v>1103</v>
      </c>
      <c r="C71" s="349"/>
      <c r="D71" s="6" t="s">
        <v>988</v>
      </c>
      <c r="E71" s="360" t="s">
        <v>1050</v>
      </c>
      <c r="F71" s="361"/>
      <c r="G71" s="362"/>
      <c r="H71" s="348" t="s">
        <v>1059</v>
      </c>
      <c r="I71" s="353"/>
      <c r="J71" s="349"/>
      <c r="K71" s="11" t="s">
        <v>1006</v>
      </c>
      <c r="L71" s="53">
        <v>292</v>
      </c>
      <c r="M71" s="66">
        <v>268</v>
      </c>
      <c r="N71">
        <f t="shared" si="3"/>
        <v>281.40000000000003</v>
      </c>
      <c r="O71" s="53">
        <v>281</v>
      </c>
      <c r="P71" s="21">
        <f t="shared" si="5"/>
        <v>292.24</v>
      </c>
      <c r="Q71" s="21">
        <f t="shared" si="4"/>
        <v>-0.2400000000000091</v>
      </c>
    </row>
    <row r="72" spans="1:17" ht="35.25" customHeight="1">
      <c r="A72" s="67" t="s">
        <v>1307</v>
      </c>
      <c r="B72" s="348" t="s">
        <v>1103</v>
      </c>
      <c r="C72" s="349"/>
      <c r="D72" s="7" t="s">
        <v>1168</v>
      </c>
      <c r="E72" s="360" t="s">
        <v>1050</v>
      </c>
      <c r="F72" s="361"/>
      <c r="G72" s="362"/>
      <c r="H72" s="348" t="s">
        <v>670</v>
      </c>
      <c r="I72" s="353"/>
      <c r="J72" s="349"/>
      <c r="K72" s="11" t="s">
        <v>1078</v>
      </c>
      <c r="L72" s="53">
        <v>213</v>
      </c>
      <c r="M72" s="66">
        <v>186</v>
      </c>
      <c r="N72">
        <f t="shared" si="3"/>
        <v>195.3</v>
      </c>
      <c r="O72" s="53">
        <v>205</v>
      </c>
      <c r="P72" s="21">
        <f t="shared" si="5"/>
        <v>213.20000000000002</v>
      </c>
      <c r="Q72" s="21">
        <f t="shared" si="4"/>
        <v>-0.20000000000001705</v>
      </c>
    </row>
    <row r="73" spans="1:17" ht="30.75" customHeight="1">
      <c r="A73" s="83" t="s">
        <v>1277</v>
      </c>
      <c r="B73" s="348" t="s">
        <v>958</v>
      </c>
      <c r="C73" s="349"/>
      <c r="D73" s="7"/>
      <c r="E73" s="381" t="s">
        <v>1150</v>
      </c>
      <c r="F73" s="382"/>
      <c r="G73" s="383"/>
      <c r="H73" s="379"/>
      <c r="I73" s="384"/>
      <c r="J73" s="380"/>
      <c r="K73" s="11" t="s">
        <v>1006</v>
      </c>
      <c r="L73" s="53">
        <v>96</v>
      </c>
      <c r="M73" s="66">
        <v>84</v>
      </c>
      <c r="N73">
        <f t="shared" si="3"/>
        <v>88.2</v>
      </c>
      <c r="O73" s="53">
        <v>92</v>
      </c>
      <c r="P73" s="21">
        <f t="shared" si="5"/>
        <v>95.68</v>
      </c>
      <c r="Q73" s="21">
        <f t="shared" si="4"/>
        <v>0.3199999999999932</v>
      </c>
    </row>
    <row r="74" spans="1:17" ht="50.25" customHeight="1" thickBot="1">
      <c r="A74" s="54" t="s">
        <v>16</v>
      </c>
      <c r="B74" s="389" t="s">
        <v>1080</v>
      </c>
      <c r="C74" s="390"/>
      <c r="D74" s="56"/>
      <c r="E74" s="400" t="s">
        <v>383</v>
      </c>
      <c r="F74" s="401"/>
      <c r="G74" s="402"/>
      <c r="H74" s="389"/>
      <c r="I74" s="385"/>
      <c r="J74" s="390"/>
      <c r="K74" s="57" t="s">
        <v>1006</v>
      </c>
      <c r="L74" s="58">
        <v>300</v>
      </c>
      <c r="M74" s="182">
        <v>264</v>
      </c>
      <c r="N74">
        <f t="shared" si="3"/>
        <v>277.2</v>
      </c>
      <c r="O74" s="58">
        <v>277</v>
      </c>
      <c r="P74" s="21">
        <f t="shared" si="5"/>
        <v>288.08</v>
      </c>
      <c r="Q74" s="21">
        <f t="shared" si="4"/>
        <v>11.920000000000016</v>
      </c>
    </row>
    <row r="75" spans="1:17" ht="32.25" customHeight="1">
      <c r="A75" s="59" t="s">
        <v>1225</v>
      </c>
      <c r="B75" s="403" t="s">
        <v>1103</v>
      </c>
      <c r="C75" s="369"/>
      <c r="D75" s="48"/>
      <c r="E75" s="371" t="s">
        <v>1050</v>
      </c>
      <c r="F75" s="372"/>
      <c r="G75" s="373"/>
      <c r="H75" s="394" t="s">
        <v>1224</v>
      </c>
      <c r="I75" s="395"/>
      <c r="J75" s="396"/>
      <c r="K75" s="86"/>
      <c r="L75" s="87"/>
      <c r="M75" s="180"/>
      <c r="N75">
        <f t="shared" si="3"/>
        <v>0</v>
      </c>
      <c r="O75" s="87"/>
      <c r="P75" s="21">
        <f t="shared" si="5"/>
        <v>0</v>
      </c>
      <c r="Q75" s="21">
        <f t="shared" si="4"/>
        <v>0</v>
      </c>
    </row>
    <row r="76" spans="1:17" ht="24" customHeight="1" thickBot="1">
      <c r="A76" s="64"/>
      <c r="B76" s="354"/>
      <c r="C76" s="359"/>
      <c r="D76" s="9"/>
      <c r="E76" s="356"/>
      <c r="F76" s="357"/>
      <c r="G76" s="358"/>
      <c r="H76" s="397"/>
      <c r="I76" s="398"/>
      <c r="J76" s="399"/>
      <c r="K76" s="20"/>
      <c r="L76" s="89"/>
      <c r="M76" s="183"/>
      <c r="N76">
        <f t="shared" si="3"/>
        <v>0</v>
      </c>
      <c r="O76" s="89"/>
      <c r="P76" s="21">
        <f t="shared" si="5"/>
        <v>0</v>
      </c>
      <c r="Q76" s="21">
        <f t="shared" si="4"/>
        <v>0</v>
      </c>
    </row>
    <row r="77" spans="1:17" s="21" customFormat="1" ht="75.75" customHeight="1">
      <c r="A77" s="185" t="s">
        <v>1226</v>
      </c>
      <c r="B77" s="423" t="s">
        <v>599</v>
      </c>
      <c r="C77" s="428"/>
      <c r="D77" s="191" t="s">
        <v>699</v>
      </c>
      <c r="E77" s="450" t="s">
        <v>600</v>
      </c>
      <c r="F77" s="450"/>
      <c r="G77" s="450"/>
      <c r="H77" s="475" t="s">
        <v>700</v>
      </c>
      <c r="I77" s="476"/>
      <c r="J77" s="477"/>
      <c r="K77" s="187" t="s">
        <v>1024</v>
      </c>
      <c r="L77" s="189">
        <v>1784</v>
      </c>
      <c r="M77" s="189">
        <v>1555</v>
      </c>
      <c r="N77" s="21">
        <f t="shared" si="3"/>
        <v>1632.75</v>
      </c>
      <c r="O77" s="189">
        <v>1715</v>
      </c>
      <c r="P77" s="21">
        <f t="shared" si="5"/>
        <v>1783.6000000000001</v>
      </c>
      <c r="Q77" s="21">
        <f t="shared" si="4"/>
        <v>0.3999999999998636</v>
      </c>
    </row>
    <row r="78" spans="1:21" s="21" customFormat="1" ht="15.75">
      <c r="A78" s="192"/>
      <c r="B78" s="452"/>
      <c r="C78" s="456"/>
      <c r="D78" s="193" t="s">
        <v>1114</v>
      </c>
      <c r="E78" s="455"/>
      <c r="F78" s="455"/>
      <c r="G78" s="455"/>
      <c r="H78" s="452" t="s">
        <v>1039</v>
      </c>
      <c r="I78" s="456"/>
      <c r="J78" s="453"/>
      <c r="K78" s="179"/>
      <c r="L78" s="194"/>
      <c r="M78" s="194"/>
      <c r="N78" s="21">
        <f t="shared" si="3"/>
        <v>0</v>
      </c>
      <c r="O78" s="194"/>
      <c r="P78" s="21">
        <f t="shared" si="5"/>
        <v>0</v>
      </c>
      <c r="Q78" s="21">
        <f t="shared" si="4"/>
        <v>0</v>
      </c>
      <c r="R78" s="301"/>
      <c r="S78" s="301"/>
      <c r="T78" s="301"/>
      <c r="U78" s="301"/>
    </row>
    <row r="79" spans="1:21" s="21" customFormat="1" ht="16.5" thickBot="1">
      <c r="A79" s="192"/>
      <c r="B79" s="452"/>
      <c r="C79" s="456"/>
      <c r="D79" s="195" t="s">
        <v>1117</v>
      </c>
      <c r="E79" s="455"/>
      <c r="F79" s="455"/>
      <c r="G79" s="455"/>
      <c r="H79" s="417" t="s">
        <v>1006</v>
      </c>
      <c r="I79" s="422"/>
      <c r="J79" s="418"/>
      <c r="K79" s="179"/>
      <c r="L79" s="194"/>
      <c r="M79" s="194"/>
      <c r="N79" s="21">
        <f t="shared" si="3"/>
        <v>0</v>
      </c>
      <c r="O79" s="194"/>
      <c r="P79" s="21">
        <f t="shared" si="5"/>
        <v>0</v>
      </c>
      <c r="Q79" s="21">
        <f t="shared" si="4"/>
        <v>0</v>
      </c>
      <c r="R79" s="301"/>
      <c r="S79" s="301"/>
      <c r="T79" s="301"/>
      <c r="U79" s="301"/>
    </row>
    <row r="80" spans="1:17" s="21" customFormat="1" ht="75.75" customHeight="1">
      <c r="A80" s="185" t="s">
        <v>617</v>
      </c>
      <c r="B80" s="423" t="s">
        <v>602</v>
      </c>
      <c r="C80" s="424"/>
      <c r="D80" s="191" t="s">
        <v>699</v>
      </c>
      <c r="E80" s="449" t="s">
        <v>603</v>
      </c>
      <c r="F80" s="450"/>
      <c r="G80" s="451"/>
      <c r="H80" s="475" t="s">
        <v>700</v>
      </c>
      <c r="I80" s="476"/>
      <c r="J80" s="477"/>
      <c r="K80" s="191" t="s">
        <v>1024</v>
      </c>
      <c r="L80" s="189">
        <v>1784</v>
      </c>
      <c r="M80" s="189">
        <v>1555</v>
      </c>
      <c r="N80" s="21">
        <f t="shared" si="3"/>
        <v>1632.75</v>
      </c>
      <c r="O80" s="189">
        <v>1715</v>
      </c>
      <c r="P80" s="21">
        <f t="shared" si="5"/>
        <v>1783.6000000000001</v>
      </c>
      <c r="Q80" s="21">
        <f t="shared" si="4"/>
        <v>0.3999999999998636</v>
      </c>
    </row>
    <row r="81" spans="1:21" s="21" customFormat="1" ht="15.75">
      <c r="A81" s="192"/>
      <c r="B81" s="452"/>
      <c r="C81" s="453"/>
      <c r="D81" s="193" t="s">
        <v>1114</v>
      </c>
      <c r="E81" s="454"/>
      <c r="F81" s="455"/>
      <c r="G81" s="460"/>
      <c r="H81" s="452" t="s">
        <v>1039</v>
      </c>
      <c r="I81" s="456"/>
      <c r="J81" s="453"/>
      <c r="K81" s="193"/>
      <c r="L81" s="194"/>
      <c r="M81" s="194"/>
      <c r="N81" s="21">
        <f t="shared" si="3"/>
        <v>0</v>
      </c>
      <c r="O81" s="194"/>
      <c r="P81" s="21">
        <f t="shared" si="5"/>
        <v>0</v>
      </c>
      <c r="Q81" s="21">
        <f t="shared" si="4"/>
        <v>0</v>
      </c>
      <c r="R81" s="301"/>
      <c r="S81" s="301"/>
      <c r="T81" s="301"/>
      <c r="U81" s="301"/>
    </row>
    <row r="82" spans="1:21" s="21" customFormat="1" ht="16.5" thickBot="1">
      <c r="A82" s="192"/>
      <c r="B82" s="452"/>
      <c r="C82" s="453"/>
      <c r="D82" s="195" t="s">
        <v>1117</v>
      </c>
      <c r="E82" s="454"/>
      <c r="F82" s="455"/>
      <c r="G82" s="460"/>
      <c r="H82" s="417" t="s">
        <v>1006</v>
      </c>
      <c r="I82" s="422"/>
      <c r="J82" s="418"/>
      <c r="K82" s="193"/>
      <c r="L82" s="194"/>
      <c r="M82" s="194"/>
      <c r="N82" s="21">
        <f t="shared" si="3"/>
        <v>0</v>
      </c>
      <c r="O82" s="194"/>
      <c r="P82" s="21">
        <f t="shared" si="5"/>
        <v>0</v>
      </c>
      <c r="Q82" s="21">
        <f t="shared" si="4"/>
        <v>0</v>
      </c>
      <c r="R82" s="301"/>
      <c r="S82" s="301"/>
      <c r="T82" s="301"/>
      <c r="U82" s="301"/>
    </row>
    <row r="83" spans="1:17" s="21" customFormat="1" ht="75.75" customHeight="1">
      <c r="A83" s="185" t="s">
        <v>618</v>
      </c>
      <c r="B83" s="423" t="s">
        <v>605</v>
      </c>
      <c r="C83" s="424"/>
      <c r="D83" s="191" t="s">
        <v>699</v>
      </c>
      <c r="E83" s="449" t="s">
        <v>606</v>
      </c>
      <c r="F83" s="450"/>
      <c r="G83" s="451"/>
      <c r="H83" s="475" t="s">
        <v>700</v>
      </c>
      <c r="I83" s="476"/>
      <c r="J83" s="477"/>
      <c r="K83" s="191" t="s">
        <v>1024</v>
      </c>
      <c r="L83" s="189">
        <v>1784</v>
      </c>
      <c r="M83" s="189">
        <v>1555</v>
      </c>
      <c r="N83" s="21">
        <f t="shared" si="3"/>
        <v>1632.75</v>
      </c>
      <c r="O83" s="189">
        <v>1715</v>
      </c>
      <c r="P83" s="21">
        <f t="shared" si="5"/>
        <v>1783.6000000000001</v>
      </c>
      <c r="Q83" s="21">
        <f t="shared" si="4"/>
        <v>0.3999999999998636</v>
      </c>
    </row>
    <row r="84" spans="1:21" s="21" customFormat="1" ht="15.75">
      <c r="A84" s="192"/>
      <c r="B84" s="452"/>
      <c r="C84" s="453"/>
      <c r="D84" s="193" t="s">
        <v>1114</v>
      </c>
      <c r="E84" s="454"/>
      <c r="F84" s="455"/>
      <c r="G84" s="460"/>
      <c r="H84" s="452" t="s">
        <v>1039</v>
      </c>
      <c r="I84" s="456"/>
      <c r="J84" s="453"/>
      <c r="K84" s="193"/>
      <c r="L84" s="194"/>
      <c r="M84" s="194"/>
      <c r="N84" s="21">
        <f t="shared" si="3"/>
        <v>0</v>
      </c>
      <c r="O84" s="194"/>
      <c r="P84" s="21">
        <f t="shared" si="5"/>
        <v>0</v>
      </c>
      <c r="Q84" s="21">
        <f t="shared" si="4"/>
        <v>0</v>
      </c>
      <c r="R84" s="301"/>
      <c r="S84" s="301"/>
      <c r="T84" s="301"/>
      <c r="U84" s="301"/>
    </row>
    <row r="85" spans="1:21" s="21" customFormat="1" ht="16.5" thickBot="1">
      <c r="A85" s="192"/>
      <c r="B85" s="452"/>
      <c r="C85" s="453"/>
      <c r="D85" s="193" t="s">
        <v>1117</v>
      </c>
      <c r="E85" s="454"/>
      <c r="F85" s="455"/>
      <c r="G85" s="460"/>
      <c r="H85" s="452" t="s">
        <v>1006</v>
      </c>
      <c r="I85" s="456"/>
      <c r="J85" s="453"/>
      <c r="K85" s="193"/>
      <c r="L85" s="194"/>
      <c r="M85" s="194"/>
      <c r="N85" s="21">
        <f t="shared" si="3"/>
        <v>0</v>
      </c>
      <c r="O85" s="194"/>
      <c r="P85" s="21">
        <f t="shared" si="5"/>
        <v>0</v>
      </c>
      <c r="Q85" s="21">
        <f t="shared" si="4"/>
        <v>0</v>
      </c>
      <c r="R85" s="301"/>
      <c r="S85" s="301"/>
      <c r="T85" s="301"/>
      <c r="U85" s="301"/>
    </row>
    <row r="86" spans="1:17" s="21" customFormat="1" ht="81" customHeight="1">
      <c r="A86" s="196" t="s">
        <v>1227</v>
      </c>
      <c r="B86" s="423" t="s">
        <v>599</v>
      </c>
      <c r="C86" s="428"/>
      <c r="D86" s="191" t="s">
        <v>699</v>
      </c>
      <c r="E86" s="450" t="s">
        <v>600</v>
      </c>
      <c r="F86" s="450"/>
      <c r="G86" s="450"/>
      <c r="H86" s="475" t="s">
        <v>700</v>
      </c>
      <c r="I86" s="476"/>
      <c r="J86" s="477"/>
      <c r="K86" s="187" t="s">
        <v>1024</v>
      </c>
      <c r="L86" s="189">
        <v>2293</v>
      </c>
      <c r="M86" s="189">
        <v>2001</v>
      </c>
      <c r="N86" s="21">
        <f t="shared" si="3"/>
        <v>2101.05</v>
      </c>
      <c r="O86" s="189">
        <v>2205</v>
      </c>
      <c r="P86" s="21">
        <f t="shared" si="5"/>
        <v>2293.2000000000003</v>
      </c>
      <c r="Q86" s="21">
        <f t="shared" si="4"/>
        <v>-0.20000000000027285</v>
      </c>
    </row>
    <row r="87" spans="1:17" s="21" customFormat="1" ht="30.75" customHeight="1">
      <c r="A87" s="197"/>
      <c r="B87" s="452"/>
      <c r="C87" s="456"/>
      <c r="D87" s="193" t="s">
        <v>1115</v>
      </c>
      <c r="E87" s="455"/>
      <c r="F87" s="455"/>
      <c r="G87" s="455"/>
      <c r="H87" s="454" t="s">
        <v>1041</v>
      </c>
      <c r="I87" s="455"/>
      <c r="J87" s="460"/>
      <c r="K87" s="179"/>
      <c r="L87" s="194"/>
      <c r="M87" s="194"/>
      <c r="N87" s="21">
        <f t="shared" si="3"/>
        <v>0</v>
      </c>
      <c r="O87" s="194"/>
      <c r="P87" s="21">
        <f t="shared" si="5"/>
        <v>0</v>
      </c>
      <c r="Q87" s="21">
        <f t="shared" si="4"/>
        <v>0</v>
      </c>
    </row>
    <row r="88" spans="1:17" s="21" customFormat="1" ht="16.5" thickBot="1">
      <c r="A88" s="197"/>
      <c r="B88" s="452"/>
      <c r="C88" s="456"/>
      <c r="D88" s="195" t="s">
        <v>1117</v>
      </c>
      <c r="E88" s="455"/>
      <c r="F88" s="455"/>
      <c r="G88" s="455"/>
      <c r="H88" s="417" t="s">
        <v>1006</v>
      </c>
      <c r="I88" s="422"/>
      <c r="J88" s="418"/>
      <c r="K88" s="179"/>
      <c r="L88" s="194"/>
      <c r="M88" s="194"/>
      <c r="N88" s="21">
        <f t="shared" si="3"/>
        <v>0</v>
      </c>
      <c r="O88" s="194"/>
      <c r="P88" s="21">
        <f t="shared" si="5"/>
        <v>0</v>
      </c>
      <c r="Q88" s="21">
        <f t="shared" si="4"/>
        <v>0</v>
      </c>
    </row>
    <row r="89" spans="1:17" s="21" customFormat="1" ht="81" customHeight="1">
      <c r="A89" s="196" t="s">
        <v>619</v>
      </c>
      <c r="B89" s="423" t="s">
        <v>602</v>
      </c>
      <c r="C89" s="424"/>
      <c r="D89" s="191" t="s">
        <v>699</v>
      </c>
      <c r="E89" s="449" t="s">
        <v>603</v>
      </c>
      <c r="F89" s="450"/>
      <c r="G89" s="451"/>
      <c r="H89" s="475" t="s">
        <v>700</v>
      </c>
      <c r="I89" s="476"/>
      <c r="J89" s="477"/>
      <c r="K89" s="191" t="s">
        <v>1024</v>
      </c>
      <c r="L89" s="189">
        <v>2293</v>
      </c>
      <c r="M89" s="189">
        <v>2001</v>
      </c>
      <c r="N89" s="21">
        <f t="shared" si="3"/>
        <v>2101.05</v>
      </c>
      <c r="O89" s="189">
        <v>2205</v>
      </c>
      <c r="P89" s="21">
        <f t="shared" si="5"/>
        <v>2293.2000000000003</v>
      </c>
      <c r="Q89" s="21">
        <f t="shared" si="4"/>
        <v>-0.20000000000027285</v>
      </c>
    </row>
    <row r="90" spans="1:17" s="21" customFormat="1" ht="29.25" customHeight="1">
      <c r="A90" s="197"/>
      <c r="B90" s="452"/>
      <c r="C90" s="453"/>
      <c r="D90" s="193" t="s">
        <v>1115</v>
      </c>
      <c r="E90" s="454"/>
      <c r="F90" s="455"/>
      <c r="G90" s="455"/>
      <c r="H90" s="454" t="s">
        <v>1041</v>
      </c>
      <c r="I90" s="455"/>
      <c r="J90" s="460"/>
      <c r="K90" s="193"/>
      <c r="L90" s="194"/>
      <c r="M90" s="194"/>
      <c r="N90" s="21">
        <f t="shared" si="3"/>
        <v>0</v>
      </c>
      <c r="O90" s="194"/>
      <c r="P90" s="21">
        <f t="shared" si="5"/>
        <v>0</v>
      </c>
      <c r="Q90" s="21">
        <f t="shared" si="4"/>
        <v>0</v>
      </c>
    </row>
    <row r="91" spans="1:17" s="21" customFormat="1" ht="16.5" thickBot="1">
      <c r="A91" s="197"/>
      <c r="B91" s="452"/>
      <c r="C91" s="453"/>
      <c r="D91" s="195" t="s">
        <v>1117</v>
      </c>
      <c r="E91" s="454"/>
      <c r="F91" s="455"/>
      <c r="G91" s="455"/>
      <c r="H91" s="417" t="s">
        <v>1006</v>
      </c>
      <c r="I91" s="422"/>
      <c r="J91" s="418"/>
      <c r="K91" s="193"/>
      <c r="L91" s="194"/>
      <c r="M91" s="194"/>
      <c r="N91" s="21">
        <f t="shared" si="3"/>
        <v>0</v>
      </c>
      <c r="O91" s="194"/>
      <c r="P91" s="21">
        <f t="shared" si="5"/>
        <v>0</v>
      </c>
      <c r="Q91" s="21">
        <f t="shared" si="4"/>
        <v>0</v>
      </c>
    </row>
    <row r="92" spans="1:17" s="21" customFormat="1" ht="81" customHeight="1">
      <c r="A92" s="196" t="s">
        <v>620</v>
      </c>
      <c r="B92" s="423" t="s">
        <v>605</v>
      </c>
      <c r="C92" s="424"/>
      <c r="D92" s="191" t="s">
        <v>699</v>
      </c>
      <c r="E92" s="449" t="s">
        <v>606</v>
      </c>
      <c r="F92" s="450"/>
      <c r="G92" s="451"/>
      <c r="H92" s="475" t="s">
        <v>700</v>
      </c>
      <c r="I92" s="476"/>
      <c r="J92" s="477"/>
      <c r="K92" s="191" t="s">
        <v>1024</v>
      </c>
      <c r="L92" s="189">
        <v>2293</v>
      </c>
      <c r="M92" s="189">
        <v>2001</v>
      </c>
      <c r="N92" s="21">
        <f t="shared" si="3"/>
        <v>2101.05</v>
      </c>
      <c r="O92" s="189">
        <v>2205</v>
      </c>
      <c r="P92" s="21">
        <f t="shared" si="5"/>
        <v>2293.2000000000003</v>
      </c>
      <c r="Q92" s="21">
        <f t="shared" si="4"/>
        <v>-0.20000000000027285</v>
      </c>
    </row>
    <row r="93" spans="1:17" s="21" customFormat="1" ht="30.75" customHeight="1">
      <c r="A93" s="197"/>
      <c r="B93" s="452"/>
      <c r="C93" s="453"/>
      <c r="D93" s="193" t="s">
        <v>1115</v>
      </c>
      <c r="E93" s="454"/>
      <c r="F93" s="455"/>
      <c r="G93" s="455"/>
      <c r="H93" s="454" t="s">
        <v>1041</v>
      </c>
      <c r="I93" s="455"/>
      <c r="J93" s="460"/>
      <c r="K93" s="193"/>
      <c r="L93" s="194"/>
      <c r="M93" s="194"/>
      <c r="N93" s="21">
        <f t="shared" si="3"/>
        <v>0</v>
      </c>
      <c r="O93" s="194"/>
      <c r="P93" s="21">
        <f t="shared" si="5"/>
        <v>0</v>
      </c>
      <c r="Q93" s="21">
        <f t="shared" si="4"/>
        <v>0</v>
      </c>
    </row>
    <row r="94" spans="1:17" s="21" customFormat="1" ht="15.75">
      <c r="A94" s="197"/>
      <c r="B94" s="452"/>
      <c r="C94" s="453"/>
      <c r="D94" s="195" t="s">
        <v>1117</v>
      </c>
      <c r="E94" s="454"/>
      <c r="F94" s="455"/>
      <c r="G94" s="455"/>
      <c r="H94" s="417" t="s">
        <v>1006</v>
      </c>
      <c r="I94" s="422"/>
      <c r="J94" s="418"/>
      <c r="K94" s="193"/>
      <c r="L94" s="194"/>
      <c r="M94" s="194"/>
      <c r="N94" s="21">
        <f t="shared" si="3"/>
        <v>0</v>
      </c>
      <c r="O94" s="194"/>
      <c r="P94" s="21">
        <f t="shared" si="5"/>
        <v>0</v>
      </c>
      <c r="Q94" s="21">
        <f t="shared" si="4"/>
        <v>0</v>
      </c>
    </row>
    <row r="95" spans="1:17" s="21" customFormat="1" ht="16.5" customHeight="1">
      <c r="A95" s="196" t="s">
        <v>1235</v>
      </c>
      <c r="B95" s="423" t="s">
        <v>1066</v>
      </c>
      <c r="C95" s="424"/>
      <c r="D95" s="186"/>
      <c r="E95" s="478" t="s">
        <v>1120</v>
      </c>
      <c r="F95" s="479"/>
      <c r="G95" s="480"/>
      <c r="H95" s="481" t="s">
        <v>1120</v>
      </c>
      <c r="I95" s="482"/>
      <c r="J95" s="483"/>
      <c r="K95" s="212"/>
      <c r="L95" s="213"/>
      <c r="M95" s="214"/>
      <c r="N95" s="21">
        <f t="shared" si="3"/>
        <v>0</v>
      </c>
      <c r="O95" s="213"/>
      <c r="P95" s="21">
        <f t="shared" si="5"/>
        <v>0</v>
      </c>
      <c r="Q95" s="21">
        <f t="shared" si="4"/>
        <v>0</v>
      </c>
    </row>
    <row r="96" spans="1:17" s="21" customFormat="1" ht="16.5" customHeight="1">
      <c r="A96" s="196" t="s">
        <v>1236</v>
      </c>
      <c r="B96" s="423" t="s">
        <v>1066</v>
      </c>
      <c r="C96" s="424"/>
      <c r="D96" s="186" t="s">
        <v>1117</v>
      </c>
      <c r="E96" s="484" t="s">
        <v>1120</v>
      </c>
      <c r="F96" s="485"/>
      <c r="G96" s="486"/>
      <c r="H96" s="423" t="s">
        <v>1006</v>
      </c>
      <c r="I96" s="428"/>
      <c r="J96" s="424"/>
      <c r="K96" s="191" t="s">
        <v>1006</v>
      </c>
      <c r="L96" s="188">
        <v>89</v>
      </c>
      <c r="M96" s="189">
        <v>78</v>
      </c>
      <c r="N96" s="21">
        <f t="shared" si="3"/>
        <v>81.9</v>
      </c>
      <c r="O96" s="188">
        <v>86</v>
      </c>
      <c r="P96" s="21">
        <f t="shared" si="5"/>
        <v>89.44</v>
      </c>
      <c r="Q96" s="21">
        <f t="shared" si="4"/>
        <v>-0.4399999999999977</v>
      </c>
    </row>
    <row r="97" spans="1:17" s="21" customFormat="1" ht="16.5" customHeight="1">
      <c r="A97" s="196" t="s">
        <v>1237</v>
      </c>
      <c r="B97" s="487" t="s">
        <v>1085</v>
      </c>
      <c r="C97" s="488"/>
      <c r="D97" s="215" t="s">
        <v>1121</v>
      </c>
      <c r="E97" s="484" t="s">
        <v>1086</v>
      </c>
      <c r="F97" s="485"/>
      <c r="G97" s="486"/>
      <c r="H97" s="487" t="s">
        <v>1087</v>
      </c>
      <c r="I97" s="489"/>
      <c r="J97" s="488"/>
      <c r="K97" s="216" t="s">
        <v>1072</v>
      </c>
      <c r="L97" s="217">
        <v>107</v>
      </c>
      <c r="M97" s="218">
        <v>93</v>
      </c>
      <c r="N97" s="21">
        <f t="shared" si="3"/>
        <v>97.65</v>
      </c>
      <c r="O97" s="217">
        <v>103</v>
      </c>
      <c r="P97" s="21">
        <f t="shared" si="5"/>
        <v>107.12</v>
      </c>
      <c r="Q97" s="21">
        <f t="shared" si="4"/>
        <v>-0.12000000000000455</v>
      </c>
    </row>
    <row r="98" spans="1:17" s="21" customFormat="1" ht="77.25" customHeight="1">
      <c r="A98" s="196" t="s">
        <v>1238</v>
      </c>
      <c r="B98" s="423" t="s">
        <v>621</v>
      </c>
      <c r="C98" s="424"/>
      <c r="D98" s="216" t="s">
        <v>1121</v>
      </c>
      <c r="E98" s="425" t="s">
        <v>622</v>
      </c>
      <c r="F98" s="426"/>
      <c r="G98" s="427"/>
      <c r="H98" s="490" t="s">
        <v>1087</v>
      </c>
      <c r="I98" s="490"/>
      <c r="J98" s="490"/>
      <c r="K98" s="216" t="s">
        <v>1072</v>
      </c>
      <c r="L98" s="217">
        <v>531</v>
      </c>
      <c r="M98" s="218">
        <v>464</v>
      </c>
      <c r="N98" s="21">
        <f t="shared" si="3"/>
        <v>487.20000000000005</v>
      </c>
      <c r="O98" s="217">
        <v>511</v>
      </c>
      <c r="P98" s="21">
        <f t="shared" si="5"/>
        <v>531.44</v>
      </c>
      <c r="Q98" s="21">
        <f t="shared" si="4"/>
        <v>-0.44000000000005457</v>
      </c>
    </row>
    <row r="99" spans="1:17" s="21" customFormat="1" ht="61.5" customHeight="1">
      <c r="A99" s="196" t="s">
        <v>1239</v>
      </c>
      <c r="B99" s="423" t="s">
        <v>623</v>
      </c>
      <c r="C99" s="424"/>
      <c r="D99" s="216" t="s">
        <v>1121</v>
      </c>
      <c r="E99" s="425" t="s">
        <v>624</v>
      </c>
      <c r="F99" s="426"/>
      <c r="G99" s="427"/>
      <c r="H99" s="490" t="s">
        <v>956</v>
      </c>
      <c r="I99" s="490"/>
      <c r="J99" s="490"/>
      <c r="K99" s="219" t="s">
        <v>1025</v>
      </c>
      <c r="L99" s="220">
        <v>650</v>
      </c>
      <c r="M99" s="221">
        <v>533</v>
      </c>
      <c r="N99" s="21">
        <f t="shared" si="3"/>
        <v>559.65</v>
      </c>
      <c r="O99" s="220">
        <v>600</v>
      </c>
      <c r="P99" s="21">
        <f t="shared" si="5"/>
        <v>624</v>
      </c>
      <c r="Q99" s="21">
        <f t="shared" si="4"/>
        <v>26</v>
      </c>
    </row>
    <row r="100" spans="1:17" s="21" customFormat="1" ht="96.75" customHeight="1">
      <c r="A100" s="196" t="s">
        <v>1240</v>
      </c>
      <c r="B100" s="423" t="s">
        <v>625</v>
      </c>
      <c r="C100" s="424"/>
      <c r="D100" s="216" t="s">
        <v>1121</v>
      </c>
      <c r="E100" s="425" t="s">
        <v>640</v>
      </c>
      <c r="F100" s="426"/>
      <c r="G100" s="427"/>
      <c r="H100" s="490" t="s">
        <v>956</v>
      </c>
      <c r="I100" s="490"/>
      <c r="J100" s="490"/>
      <c r="K100" s="191" t="s">
        <v>1026</v>
      </c>
      <c r="L100" s="217">
        <v>780</v>
      </c>
      <c r="M100" s="218">
        <v>600</v>
      </c>
      <c r="N100" s="346">
        <f t="shared" si="3"/>
        <v>630</v>
      </c>
      <c r="O100" s="217">
        <v>710</v>
      </c>
      <c r="P100" s="21">
        <f t="shared" si="5"/>
        <v>738.4</v>
      </c>
      <c r="Q100" s="21">
        <f t="shared" si="4"/>
        <v>41.60000000000002</v>
      </c>
    </row>
    <row r="101" spans="1:17" s="21" customFormat="1" ht="65.25" customHeight="1">
      <c r="A101" s="222" t="s">
        <v>1306</v>
      </c>
      <c r="B101" s="423" t="s">
        <v>623</v>
      </c>
      <c r="C101" s="424"/>
      <c r="D101" s="177" t="s">
        <v>1121</v>
      </c>
      <c r="E101" s="425" t="s">
        <v>624</v>
      </c>
      <c r="F101" s="426"/>
      <c r="G101" s="427"/>
      <c r="H101" s="452" t="s">
        <v>1128</v>
      </c>
      <c r="I101" s="456"/>
      <c r="J101" s="453"/>
      <c r="K101" s="193" t="s">
        <v>1027</v>
      </c>
      <c r="L101" s="198">
        <v>510</v>
      </c>
      <c r="M101" s="194">
        <v>467</v>
      </c>
      <c r="N101" s="21">
        <f t="shared" si="3"/>
        <v>490.35</v>
      </c>
      <c r="O101" s="198">
        <v>490</v>
      </c>
      <c r="P101" s="21">
        <f t="shared" si="5"/>
        <v>509.6</v>
      </c>
      <c r="Q101" s="21">
        <f t="shared" si="4"/>
        <v>0.39999999999997726</v>
      </c>
    </row>
    <row r="102" spans="1:17" s="21" customFormat="1" ht="16.5" customHeight="1">
      <c r="A102" s="210"/>
      <c r="B102" s="422"/>
      <c r="C102" s="418"/>
      <c r="D102" s="199" t="s">
        <v>1141</v>
      </c>
      <c r="E102" s="469"/>
      <c r="F102" s="470"/>
      <c r="G102" s="471"/>
      <c r="H102" s="417" t="s">
        <v>1062</v>
      </c>
      <c r="I102" s="422"/>
      <c r="J102" s="418"/>
      <c r="K102" s="195"/>
      <c r="L102" s="211"/>
      <c r="M102" s="223"/>
      <c r="N102" s="21">
        <f t="shared" si="3"/>
        <v>0</v>
      </c>
      <c r="O102" s="211"/>
      <c r="P102" s="21">
        <f t="shared" si="5"/>
        <v>0</v>
      </c>
      <c r="Q102" s="21">
        <f t="shared" si="4"/>
        <v>0</v>
      </c>
    </row>
    <row r="103" spans="1:17" s="21" customFormat="1" ht="79.5" customHeight="1">
      <c r="A103" s="224" t="s">
        <v>1279</v>
      </c>
      <c r="B103" s="423" t="s">
        <v>641</v>
      </c>
      <c r="C103" s="424"/>
      <c r="D103" s="186" t="s">
        <v>1151</v>
      </c>
      <c r="E103" s="425" t="s">
        <v>642</v>
      </c>
      <c r="F103" s="426"/>
      <c r="G103" s="427"/>
      <c r="H103" s="452" t="s">
        <v>1100</v>
      </c>
      <c r="I103" s="456"/>
      <c r="J103" s="453"/>
      <c r="K103" s="191" t="s">
        <v>1027</v>
      </c>
      <c r="L103" s="188">
        <v>680</v>
      </c>
      <c r="M103" s="189">
        <v>599</v>
      </c>
      <c r="N103" s="21">
        <f t="shared" si="3"/>
        <v>628.95</v>
      </c>
      <c r="O103" s="188">
        <v>654</v>
      </c>
      <c r="P103" s="21">
        <f t="shared" si="5"/>
        <v>680.16</v>
      </c>
      <c r="Q103" s="21">
        <f t="shared" si="4"/>
        <v>-0.15999999999996817</v>
      </c>
    </row>
    <row r="104" spans="1:17" s="21" customFormat="1" ht="16.5" customHeight="1">
      <c r="A104" s="192"/>
      <c r="B104" s="452"/>
      <c r="C104" s="453"/>
      <c r="D104" s="177" t="s">
        <v>1121</v>
      </c>
      <c r="E104" s="454"/>
      <c r="F104" s="455"/>
      <c r="G104" s="460"/>
      <c r="H104" s="452" t="s">
        <v>1128</v>
      </c>
      <c r="I104" s="456"/>
      <c r="J104" s="453"/>
      <c r="K104" s="193"/>
      <c r="L104" s="198"/>
      <c r="M104" s="194"/>
      <c r="N104" s="21">
        <f t="shared" si="3"/>
        <v>0</v>
      </c>
      <c r="O104" s="198"/>
      <c r="P104" s="21">
        <f t="shared" si="5"/>
        <v>0</v>
      </c>
      <c r="Q104" s="21">
        <f t="shared" si="4"/>
        <v>0</v>
      </c>
    </row>
    <row r="105" spans="1:17" s="21" customFormat="1" ht="63" customHeight="1">
      <c r="A105" s="196" t="s">
        <v>1241</v>
      </c>
      <c r="B105" s="423" t="s">
        <v>1082</v>
      </c>
      <c r="C105" s="424"/>
      <c r="D105" s="186" t="s">
        <v>986</v>
      </c>
      <c r="E105" s="425" t="s">
        <v>1278</v>
      </c>
      <c r="F105" s="426"/>
      <c r="G105" s="427"/>
      <c r="H105" s="475" t="s">
        <v>1124</v>
      </c>
      <c r="I105" s="476"/>
      <c r="J105" s="477"/>
      <c r="K105" s="191" t="s">
        <v>1242</v>
      </c>
      <c r="L105" s="188">
        <v>668</v>
      </c>
      <c r="M105" s="189">
        <v>455</v>
      </c>
      <c r="N105" s="21">
        <f t="shared" si="3"/>
        <v>477.75</v>
      </c>
      <c r="O105" s="188">
        <v>510</v>
      </c>
      <c r="P105" s="21">
        <f t="shared" si="5"/>
        <v>530.4</v>
      </c>
      <c r="Q105" s="21">
        <f t="shared" si="4"/>
        <v>137.60000000000002</v>
      </c>
    </row>
    <row r="106" spans="1:17" s="21" customFormat="1" ht="39" customHeight="1">
      <c r="A106" s="197"/>
      <c r="B106" s="452"/>
      <c r="C106" s="453"/>
      <c r="D106" s="178" t="s">
        <v>1121</v>
      </c>
      <c r="E106" s="454"/>
      <c r="F106" s="455"/>
      <c r="G106" s="460"/>
      <c r="H106" s="417" t="s">
        <v>1087</v>
      </c>
      <c r="I106" s="422"/>
      <c r="J106" s="418"/>
      <c r="K106" s="195"/>
      <c r="L106" s="211"/>
      <c r="M106" s="223"/>
      <c r="N106" s="21">
        <f t="shared" si="3"/>
        <v>0</v>
      </c>
      <c r="O106" s="211"/>
      <c r="P106" s="21">
        <f t="shared" si="5"/>
        <v>0</v>
      </c>
      <c r="Q106" s="21">
        <f t="shared" si="4"/>
        <v>0</v>
      </c>
    </row>
    <row r="107" spans="1:17" s="21" customFormat="1" ht="31.5" customHeight="1">
      <c r="A107" s="185" t="s">
        <v>1313</v>
      </c>
      <c r="B107" s="423" t="s">
        <v>643</v>
      </c>
      <c r="C107" s="424"/>
      <c r="D107" s="186" t="s">
        <v>1121</v>
      </c>
      <c r="E107" s="475" t="s">
        <v>644</v>
      </c>
      <c r="F107" s="476"/>
      <c r="G107" s="477"/>
      <c r="H107" s="452" t="s">
        <v>1087</v>
      </c>
      <c r="I107" s="456"/>
      <c r="J107" s="453"/>
      <c r="K107" s="193" t="s">
        <v>1072</v>
      </c>
      <c r="L107" s="198">
        <v>382</v>
      </c>
      <c r="M107" s="194">
        <v>333</v>
      </c>
      <c r="N107" s="21">
        <f t="shared" si="3"/>
        <v>349.65000000000003</v>
      </c>
      <c r="O107" s="198">
        <v>367</v>
      </c>
      <c r="P107" s="21">
        <f t="shared" si="5"/>
        <v>381.68</v>
      </c>
      <c r="Q107" s="21">
        <f t="shared" si="4"/>
        <v>0.3199999999999932</v>
      </c>
    </row>
    <row r="108" spans="1:17" s="21" customFormat="1" ht="16.5" customHeight="1">
      <c r="A108" s="192"/>
      <c r="B108" s="452"/>
      <c r="C108" s="453"/>
      <c r="D108" s="177" t="s">
        <v>1170</v>
      </c>
      <c r="E108" s="454"/>
      <c r="F108" s="455"/>
      <c r="G108" s="460"/>
      <c r="H108" s="452" t="s">
        <v>1063</v>
      </c>
      <c r="I108" s="456"/>
      <c r="J108" s="453"/>
      <c r="K108" s="193"/>
      <c r="L108" s="198"/>
      <c r="M108" s="194"/>
      <c r="N108" s="21">
        <f t="shared" si="3"/>
        <v>0</v>
      </c>
      <c r="O108" s="198"/>
      <c r="P108" s="21">
        <f t="shared" si="5"/>
        <v>0</v>
      </c>
      <c r="Q108" s="21">
        <f t="shared" si="4"/>
        <v>0</v>
      </c>
    </row>
    <row r="109" spans="1:17" s="21" customFormat="1" ht="16.5" customHeight="1">
      <c r="A109" s="225"/>
      <c r="B109" s="417"/>
      <c r="C109" s="418"/>
      <c r="D109" s="199" t="s">
        <v>1141</v>
      </c>
      <c r="E109" s="469"/>
      <c r="F109" s="470"/>
      <c r="G109" s="471"/>
      <c r="H109" s="417" t="s">
        <v>1062</v>
      </c>
      <c r="I109" s="422"/>
      <c r="J109" s="418"/>
      <c r="K109" s="195"/>
      <c r="L109" s="211"/>
      <c r="M109" s="223"/>
      <c r="N109" s="21">
        <f t="shared" si="3"/>
        <v>0</v>
      </c>
      <c r="O109" s="211"/>
      <c r="P109" s="21">
        <f t="shared" si="5"/>
        <v>0</v>
      </c>
      <c r="Q109" s="21">
        <f t="shared" si="4"/>
        <v>0</v>
      </c>
    </row>
    <row r="110" spans="1:17" s="21" customFormat="1" ht="34.5" customHeight="1">
      <c r="A110" s="185" t="s">
        <v>1314</v>
      </c>
      <c r="B110" s="423" t="s">
        <v>643</v>
      </c>
      <c r="C110" s="424"/>
      <c r="D110" s="186" t="s">
        <v>1121</v>
      </c>
      <c r="E110" s="475" t="s">
        <v>644</v>
      </c>
      <c r="F110" s="476"/>
      <c r="G110" s="477"/>
      <c r="H110" s="423" t="s">
        <v>1087</v>
      </c>
      <c r="I110" s="428"/>
      <c r="J110" s="424"/>
      <c r="K110" s="191" t="s">
        <v>1072</v>
      </c>
      <c r="L110" s="188">
        <v>344</v>
      </c>
      <c r="M110" s="189">
        <v>300</v>
      </c>
      <c r="N110" s="21">
        <f t="shared" si="3"/>
        <v>315</v>
      </c>
      <c r="O110" s="188">
        <v>331</v>
      </c>
      <c r="P110" s="21">
        <f t="shared" si="5"/>
        <v>344.24</v>
      </c>
      <c r="Q110" s="21">
        <f t="shared" si="4"/>
        <v>-0.2400000000000091</v>
      </c>
    </row>
    <row r="111" spans="1:17" s="21" customFormat="1" ht="16.5" customHeight="1">
      <c r="A111" s="192"/>
      <c r="B111" s="452"/>
      <c r="C111" s="453"/>
      <c r="D111" s="177" t="s">
        <v>1171</v>
      </c>
      <c r="E111" s="454"/>
      <c r="F111" s="455"/>
      <c r="G111" s="460"/>
      <c r="H111" s="452" t="s">
        <v>1064</v>
      </c>
      <c r="I111" s="456"/>
      <c r="J111" s="453"/>
      <c r="K111" s="193"/>
      <c r="L111" s="198"/>
      <c r="M111" s="194"/>
      <c r="N111" s="21">
        <f t="shared" si="3"/>
        <v>0</v>
      </c>
      <c r="O111" s="198"/>
      <c r="P111" s="21">
        <f t="shared" si="5"/>
        <v>0</v>
      </c>
      <c r="Q111" s="21">
        <f t="shared" si="4"/>
        <v>0</v>
      </c>
    </row>
    <row r="112" spans="1:17" s="21" customFormat="1" ht="16.5" customHeight="1">
      <c r="A112" s="225"/>
      <c r="B112" s="417"/>
      <c r="C112" s="418"/>
      <c r="D112" s="199" t="s">
        <v>1172</v>
      </c>
      <c r="E112" s="469"/>
      <c r="F112" s="470"/>
      <c r="G112" s="471"/>
      <c r="H112" s="417" t="s">
        <v>1062</v>
      </c>
      <c r="I112" s="422"/>
      <c r="J112" s="418"/>
      <c r="K112" s="195"/>
      <c r="L112" s="211"/>
      <c r="M112" s="223"/>
      <c r="N112" s="21">
        <f t="shared" si="3"/>
        <v>0</v>
      </c>
      <c r="O112" s="211"/>
      <c r="P112" s="21">
        <f t="shared" si="5"/>
        <v>0</v>
      </c>
      <c r="Q112" s="21">
        <f t="shared" si="4"/>
        <v>0</v>
      </c>
    </row>
    <row r="113" spans="1:17" s="21" customFormat="1" ht="39" customHeight="1">
      <c r="A113" s="185" t="s">
        <v>1315</v>
      </c>
      <c r="B113" s="423" t="s">
        <v>643</v>
      </c>
      <c r="C113" s="424"/>
      <c r="D113" s="186" t="s">
        <v>1121</v>
      </c>
      <c r="E113" s="475" t="s">
        <v>644</v>
      </c>
      <c r="F113" s="476"/>
      <c r="G113" s="477"/>
      <c r="H113" s="423" t="s">
        <v>1087</v>
      </c>
      <c r="I113" s="428"/>
      <c r="J113" s="424"/>
      <c r="K113" s="191" t="s">
        <v>1072</v>
      </c>
      <c r="L113" s="188">
        <v>281</v>
      </c>
      <c r="M113" s="189">
        <v>245</v>
      </c>
      <c r="N113" s="21">
        <f t="shared" si="3"/>
        <v>257.25</v>
      </c>
      <c r="O113" s="188">
        <v>270</v>
      </c>
      <c r="P113" s="21">
        <f t="shared" si="5"/>
        <v>280.8</v>
      </c>
      <c r="Q113" s="21">
        <f t="shared" si="4"/>
        <v>0.19999999999998863</v>
      </c>
    </row>
    <row r="114" spans="1:17" s="21" customFormat="1" ht="16.5" customHeight="1">
      <c r="A114" s="225"/>
      <c r="B114" s="417"/>
      <c r="C114" s="418"/>
      <c r="D114" s="199" t="s">
        <v>1171</v>
      </c>
      <c r="E114" s="469"/>
      <c r="F114" s="470"/>
      <c r="G114" s="471"/>
      <c r="H114" s="417" t="s">
        <v>1064</v>
      </c>
      <c r="I114" s="422"/>
      <c r="J114" s="418"/>
      <c r="K114" s="195"/>
      <c r="L114" s="211"/>
      <c r="M114" s="223"/>
      <c r="N114" s="21">
        <f t="shared" si="3"/>
        <v>0</v>
      </c>
      <c r="O114" s="211"/>
      <c r="P114" s="21">
        <f t="shared" si="5"/>
        <v>0</v>
      </c>
      <c r="Q114" s="21">
        <f t="shared" si="4"/>
        <v>0</v>
      </c>
    </row>
    <row r="115" spans="1:17" s="21" customFormat="1" ht="74.25" customHeight="1">
      <c r="A115" s="185" t="s">
        <v>376</v>
      </c>
      <c r="B115" s="423" t="s">
        <v>671</v>
      </c>
      <c r="C115" s="424"/>
      <c r="D115" s="186" t="s">
        <v>1121</v>
      </c>
      <c r="E115" s="475" t="s">
        <v>662</v>
      </c>
      <c r="F115" s="476"/>
      <c r="G115" s="477"/>
      <c r="H115" s="423" t="s">
        <v>1087</v>
      </c>
      <c r="I115" s="428"/>
      <c r="J115" s="424"/>
      <c r="K115" s="191" t="s">
        <v>1072</v>
      </c>
      <c r="L115" s="188">
        <v>387</v>
      </c>
      <c r="M115" s="189">
        <v>337</v>
      </c>
      <c r="N115" s="21">
        <f t="shared" si="3"/>
        <v>353.85</v>
      </c>
      <c r="O115" s="188">
        <v>372</v>
      </c>
      <c r="P115" s="21">
        <f t="shared" si="5"/>
        <v>386.88</v>
      </c>
      <c r="Q115" s="21">
        <f t="shared" si="4"/>
        <v>0.12000000000000455</v>
      </c>
    </row>
    <row r="116" spans="1:17" s="21" customFormat="1" ht="16.5" customHeight="1">
      <c r="A116" s="225"/>
      <c r="B116" s="417"/>
      <c r="C116" s="418"/>
      <c r="D116" s="199" t="s">
        <v>377</v>
      </c>
      <c r="E116" s="469"/>
      <c r="F116" s="470"/>
      <c r="G116" s="471"/>
      <c r="H116" s="417" t="s">
        <v>378</v>
      </c>
      <c r="I116" s="422"/>
      <c r="J116" s="418"/>
      <c r="K116" s="195"/>
      <c r="L116" s="211"/>
      <c r="M116" s="223"/>
      <c r="N116" s="21">
        <f t="shared" si="3"/>
        <v>0</v>
      </c>
      <c r="O116" s="211"/>
      <c r="P116" s="21">
        <f t="shared" si="5"/>
        <v>0</v>
      </c>
      <c r="Q116" s="21">
        <f t="shared" si="4"/>
        <v>0</v>
      </c>
    </row>
    <row r="117" spans="1:17" s="21" customFormat="1" ht="81.75" customHeight="1">
      <c r="A117" s="224" t="s">
        <v>1274</v>
      </c>
      <c r="B117" s="423" t="s">
        <v>671</v>
      </c>
      <c r="C117" s="424"/>
      <c r="D117" s="186" t="s">
        <v>1148</v>
      </c>
      <c r="E117" s="475" t="s">
        <v>662</v>
      </c>
      <c r="F117" s="476"/>
      <c r="G117" s="477"/>
      <c r="H117" s="423" t="s">
        <v>1099</v>
      </c>
      <c r="I117" s="428"/>
      <c r="J117" s="424"/>
      <c r="K117" s="191" t="s">
        <v>1027</v>
      </c>
      <c r="L117" s="188">
        <v>502</v>
      </c>
      <c r="M117" s="189">
        <v>438</v>
      </c>
      <c r="N117" s="21">
        <f t="shared" si="3"/>
        <v>459.90000000000003</v>
      </c>
      <c r="O117" s="188">
        <v>483</v>
      </c>
      <c r="P117" s="21">
        <f t="shared" si="5"/>
        <v>502.32</v>
      </c>
      <c r="Q117" s="21">
        <f t="shared" si="4"/>
        <v>-0.3199999999999932</v>
      </c>
    </row>
    <row r="118" spans="1:17" s="21" customFormat="1" ht="16.5" customHeight="1">
      <c r="A118" s="225"/>
      <c r="B118" s="417"/>
      <c r="C118" s="418"/>
      <c r="D118" s="199" t="s">
        <v>1121</v>
      </c>
      <c r="E118" s="469"/>
      <c r="F118" s="470"/>
      <c r="G118" s="471"/>
      <c r="H118" s="417" t="s">
        <v>1128</v>
      </c>
      <c r="I118" s="422"/>
      <c r="J118" s="418"/>
      <c r="K118" s="195"/>
      <c r="L118" s="211"/>
      <c r="M118" s="223"/>
      <c r="N118" s="21">
        <f t="shared" si="3"/>
        <v>0</v>
      </c>
      <c r="O118" s="211"/>
      <c r="P118" s="21">
        <f t="shared" si="5"/>
        <v>0</v>
      </c>
      <c r="Q118" s="21">
        <f t="shared" si="4"/>
        <v>0</v>
      </c>
    </row>
    <row r="119" spans="1:17" s="21" customFormat="1" ht="76.5" customHeight="1">
      <c r="A119" s="196" t="s">
        <v>1275</v>
      </c>
      <c r="B119" s="423" t="s">
        <v>671</v>
      </c>
      <c r="C119" s="424"/>
      <c r="D119" s="186" t="s">
        <v>1149</v>
      </c>
      <c r="E119" s="475" t="s">
        <v>662</v>
      </c>
      <c r="F119" s="476"/>
      <c r="G119" s="477"/>
      <c r="H119" s="423" t="s">
        <v>1276</v>
      </c>
      <c r="I119" s="428"/>
      <c r="J119" s="424"/>
      <c r="K119" s="191" t="s">
        <v>1027</v>
      </c>
      <c r="L119" s="188">
        <v>550</v>
      </c>
      <c r="M119" s="189">
        <v>480</v>
      </c>
      <c r="N119" s="21">
        <f t="shared" si="3"/>
        <v>504</v>
      </c>
      <c r="O119" s="188">
        <v>529</v>
      </c>
      <c r="P119" s="21">
        <f t="shared" si="5"/>
        <v>550.16</v>
      </c>
      <c r="Q119" s="21">
        <f t="shared" si="4"/>
        <v>-0.15999999999996817</v>
      </c>
    </row>
    <row r="120" spans="1:17" s="21" customFormat="1" ht="16.5" customHeight="1">
      <c r="A120" s="210"/>
      <c r="B120" s="417"/>
      <c r="C120" s="418"/>
      <c r="D120" s="199" t="s">
        <v>1121</v>
      </c>
      <c r="E120" s="469"/>
      <c r="F120" s="470"/>
      <c r="G120" s="471"/>
      <c r="H120" s="417" t="s">
        <v>1128</v>
      </c>
      <c r="I120" s="422"/>
      <c r="J120" s="418"/>
      <c r="K120" s="193"/>
      <c r="L120" s="211"/>
      <c r="M120" s="223"/>
      <c r="N120" s="21">
        <f t="shared" si="3"/>
        <v>0</v>
      </c>
      <c r="O120" s="211"/>
      <c r="P120" s="21">
        <f t="shared" si="5"/>
        <v>0</v>
      </c>
      <c r="Q120" s="21">
        <f t="shared" si="4"/>
        <v>0</v>
      </c>
    </row>
    <row r="121" spans="1:17" s="21" customFormat="1" ht="31.5" customHeight="1">
      <c r="A121" s="192" t="s">
        <v>373</v>
      </c>
      <c r="B121" s="423" t="s">
        <v>643</v>
      </c>
      <c r="C121" s="424"/>
      <c r="D121" s="186" t="s">
        <v>374</v>
      </c>
      <c r="E121" s="475" t="s">
        <v>644</v>
      </c>
      <c r="F121" s="476"/>
      <c r="G121" s="477"/>
      <c r="H121" s="423" t="s">
        <v>375</v>
      </c>
      <c r="I121" s="428"/>
      <c r="J121" s="424"/>
      <c r="K121" s="191" t="s">
        <v>1027</v>
      </c>
      <c r="L121" s="198">
        <v>492</v>
      </c>
      <c r="M121" s="194">
        <v>428</v>
      </c>
      <c r="N121" s="21">
        <f t="shared" si="3"/>
        <v>449.40000000000003</v>
      </c>
      <c r="O121" s="198">
        <v>473</v>
      </c>
      <c r="P121" s="21">
        <f t="shared" si="5"/>
        <v>491.92</v>
      </c>
      <c r="Q121" s="21">
        <f t="shared" si="4"/>
        <v>0.07999999999998408</v>
      </c>
    </row>
    <row r="122" spans="1:17" s="21" customFormat="1" ht="16.5" customHeight="1">
      <c r="A122" s="192"/>
      <c r="B122" s="417"/>
      <c r="C122" s="418"/>
      <c r="D122" s="199" t="s">
        <v>1121</v>
      </c>
      <c r="E122" s="469"/>
      <c r="F122" s="470"/>
      <c r="G122" s="471"/>
      <c r="H122" s="417" t="s">
        <v>1128</v>
      </c>
      <c r="I122" s="422"/>
      <c r="J122" s="418"/>
      <c r="K122" s="193"/>
      <c r="L122" s="198"/>
      <c r="M122" s="194"/>
      <c r="N122" s="21">
        <f t="shared" si="3"/>
        <v>0</v>
      </c>
      <c r="O122" s="198"/>
      <c r="P122" s="21">
        <f t="shared" si="5"/>
        <v>0</v>
      </c>
      <c r="Q122" s="21">
        <f t="shared" si="4"/>
        <v>0</v>
      </c>
    </row>
    <row r="123" spans="1:17" s="21" customFormat="1" ht="32.25" customHeight="1">
      <c r="A123" s="185" t="s">
        <v>1263</v>
      </c>
      <c r="B123" s="423" t="s">
        <v>1106</v>
      </c>
      <c r="C123" s="424"/>
      <c r="D123" s="190" t="s">
        <v>1140</v>
      </c>
      <c r="E123" s="475" t="s">
        <v>1071</v>
      </c>
      <c r="F123" s="476"/>
      <c r="G123" s="477"/>
      <c r="H123" s="423" t="s">
        <v>1090</v>
      </c>
      <c r="I123" s="428"/>
      <c r="J123" s="424"/>
      <c r="K123" s="191" t="s">
        <v>1027</v>
      </c>
      <c r="L123" s="188">
        <v>906</v>
      </c>
      <c r="M123" s="189">
        <v>790</v>
      </c>
      <c r="N123" s="21">
        <f t="shared" si="3"/>
        <v>829.5</v>
      </c>
      <c r="O123" s="188">
        <v>871</v>
      </c>
      <c r="P123" s="21">
        <f t="shared" si="5"/>
        <v>905.84</v>
      </c>
      <c r="Q123" s="21">
        <f t="shared" si="4"/>
        <v>0.15999999999996817</v>
      </c>
    </row>
    <row r="124" spans="1:17" s="21" customFormat="1" ht="16.5" customHeight="1">
      <c r="A124" s="225"/>
      <c r="B124" s="417"/>
      <c r="C124" s="418"/>
      <c r="D124" s="200" t="s">
        <v>1121</v>
      </c>
      <c r="E124" s="469"/>
      <c r="F124" s="470"/>
      <c r="G124" s="471"/>
      <c r="H124" s="417" t="s">
        <v>1128</v>
      </c>
      <c r="I124" s="422"/>
      <c r="J124" s="418"/>
      <c r="K124" s="195"/>
      <c r="L124" s="211"/>
      <c r="M124" s="223"/>
      <c r="N124" s="21">
        <f t="shared" si="3"/>
        <v>0</v>
      </c>
      <c r="O124" s="211"/>
      <c r="P124" s="21">
        <f t="shared" si="5"/>
        <v>0</v>
      </c>
      <c r="Q124" s="21">
        <f t="shared" si="4"/>
        <v>0</v>
      </c>
    </row>
    <row r="125" spans="1:17" s="21" customFormat="1" ht="61.5" customHeight="1" thickBot="1">
      <c r="A125" s="226" t="s">
        <v>1264</v>
      </c>
      <c r="B125" s="491" t="s">
        <v>663</v>
      </c>
      <c r="C125" s="492"/>
      <c r="D125" s="227"/>
      <c r="E125" s="493" t="s">
        <v>664</v>
      </c>
      <c r="F125" s="494"/>
      <c r="G125" s="495"/>
      <c r="H125" s="491"/>
      <c r="I125" s="496"/>
      <c r="J125" s="492"/>
      <c r="K125" s="228" t="s">
        <v>1091</v>
      </c>
      <c r="L125" s="229">
        <v>45</v>
      </c>
      <c r="M125" s="230">
        <v>41</v>
      </c>
      <c r="N125" s="21">
        <f t="shared" si="3"/>
        <v>43.050000000000004</v>
      </c>
      <c r="O125" s="229">
        <v>43</v>
      </c>
      <c r="P125" s="21">
        <f t="shared" si="5"/>
        <v>44.72</v>
      </c>
      <c r="Q125" s="21">
        <f t="shared" si="4"/>
        <v>0.28000000000000114</v>
      </c>
    </row>
    <row r="126" spans="1:17" ht="31.5" customHeight="1">
      <c r="A126" s="94" t="s">
        <v>1247</v>
      </c>
      <c r="B126" s="403" t="s">
        <v>1043</v>
      </c>
      <c r="C126" s="370"/>
      <c r="D126" s="48" t="s">
        <v>1115</v>
      </c>
      <c r="E126" s="374" t="s">
        <v>1044</v>
      </c>
      <c r="F126" s="375"/>
      <c r="G126" s="376"/>
      <c r="H126" s="374" t="s">
        <v>1041</v>
      </c>
      <c r="I126" s="375"/>
      <c r="J126" s="376"/>
      <c r="K126" s="50" t="s">
        <v>1006</v>
      </c>
      <c r="L126" s="51">
        <v>4524</v>
      </c>
      <c r="M126" s="184">
        <v>3946</v>
      </c>
      <c r="N126">
        <f t="shared" si="3"/>
        <v>4143.3</v>
      </c>
      <c r="O126" s="51">
        <v>4350</v>
      </c>
      <c r="P126" s="21">
        <f t="shared" si="5"/>
        <v>4524</v>
      </c>
      <c r="Q126" s="21">
        <f t="shared" si="4"/>
        <v>0</v>
      </c>
    </row>
    <row r="127" spans="1:17" ht="16.5" customHeight="1">
      <c r="A127" s="64"/>
      <c r="B127" s="354"/>
      <c r="C127" s="355"/>
      <c r="D127" s="8" t="s">
        <v>1117</v>
      </c>
      <c r="E127" s="356"/>
      <c r="F127" s="357"/>
      <c r="G127" s="358"/>
      <c r="H127" s="354" t="s">
        <v>1006</v>
      </c>
      <c r="I127" s="359"/>
      <c r="J127" s="355"/>
      <c r="K127" s="12"/>
      <c r="L127" s="65"/>
      <c r="M127" s="70"/>
      <c r="N127">
        <f t="shared" si="3"/>
        <v>0</v>
      </c>
      <c r="O127" s="65"/>
      <c r="P127" s="21">
        <f t="shared" si="5"/>
        <v>0</v>
      </c>
      <c r="Q127" s="21">
        <f t="shared" si="4"/>
        <v>0</v>
      </c>
    </row>
    <row r="128" spans="1:17" ht="45" customHeight="1">
      <c r="A128" s="93" t="s">
        <v>1248</v>
      </c>
      <c r="B128" s="367" t="s">
        <v>1108</v>
      </c>
      <c r="C128" s="368"/>
      <c r="D128" s="9" t="s">
        <v>1115</v>
      </c>
      <c r="E128" s="364" t="s">
        <v>1129</v>
      </c>
      <c r="F128" s="365"/>
      <c r="G128" s="366"/>
      <c r="H128" s="360" t="s">
        <v>1041</v>
      </c>
      <c r="I128" s="361"/>
      <c r="J128" s="362"/>
      <c r="K128" s="13" t="s">
        <v>1006</v>
      </c>
      <c r="L128" s="62">
        <v>2663</v>
      </c>
      <c r="M128" s="68">
        <v>2323</v>
      </c>
      <c r="N128">
        <f t="shared" si="3"/>
        <v>2439.15</v>
      </c>
      <c r="O128" s="62">
        <v>2561</v>
      </c>
      <c r="P128" s="21">
        <f t="shared" si="5"/>
        <v>2663.44</v>
      </c>
      <c r="Q128" s="21">
        <f t="shared" si="4"/>
        <v>-0.44000000000005457</v>
      </c>
    </row>
    <row r="129" spans="1:17" ht="16.5" customHeight="1">
      <c r="A129" s="67"/>
      <c r="B129" s="367"/>
      <c r="C129" s="368"/>
      <c r="D129" s="8" t="s">
        <v>1117</v>
      </c>
      <c r="E129" s="356"/>
      <c r="F129" s="357"/>
      <c r="G129" s="358"/>
      <c r="H129" s="354" t="s">
        <v>1006</v>
      </c>
      <c r="I129" s="359"/>
      <c r="J129" s="355"/>
      <c r="K129" s="13"/>
      <c r="L129" s="62"/>
      <c r="M129" s="68"/>
      <c r="N129">
        <f t="shared" si="3"/>
        <v>0</v>
      </c>
      <c r="O129" s="62"/>
      <c r="P129" s="21">
        <f t="shared" si="5"/>
        <v>0</v>
      </c>
      <c r="Q129" s="21">
        <f t="shared" si="4"/>
        <v>0</v>
      </c>
    </row>
    <row r="130" spans="1:17" ht="93.75" customHeight="1">
      <c r="A130" s="60" t="s">
        <v>1251</v>
      </c>
      <c r="B130" s="348" t="s">
        <v>1109</v>
      </c>
      <c r="C130" s="353"/>
      <c r="D130" s="11" t="s">
        <v>1114</v>
      </c>
      <c r="E130" s="361" t="s">
        <v>665</v>
      </c>
      <c r="F130" s="361"/>
      <c r="G130" s="362"/>
      <c r="H130" s="348" t="s">
        <v>1039</v>
      </c>
      <c r="I130" s="353"/>
      <c r="J130" s="349"/>
      <c r="K130" s="11" t="s">
        <v>1006</v>
      </c>
      <c r="L130" s="53">
        <v>4377</v>
      </c>
      <c r="M130" s="66">
        <v>3818</v>
      </c>
      <c r="N130">
        <f t="shared" si="3"/>
        <v>4008.9</v>
      </c>
      <c r="O130" s="53">
        <v>4209</v>
      </c>
      <c r="P130" s="21">
        <f t="shared" si="5"/>
        <v>4377.360000000001</v>
      </c>
      <c r="Q130" s="21">
        <f t="shared" si="4"/>
        <v>-0.3600000000005821</v>
      </c>
    </row>
    <row r="131" spans="1:17" ht="15.75">
      <c r="A131" s="61"/>
      <c r="B131" s="367"/>
      <c r="C131" s="363"/>
      <c r="D131" s="13" t="s">
        <v>1130</v>
      </c>
      <c r="E131" s="497"/>
      <c r="F131" s="497"/>
      <c r="G131" s="498"/>
      <c r="H131" s="367" t="s">
        <v>1131</v>
      </c>
      <c r="I131" s="363"/>
      <c r="J131" s="368"/>
      <c r="K131" s="13"/>
      <c r="L131" s="62"/>
      <c r="M131" s="68"/>
      <c r="N131">
        <f t="shared" si="3"/>
        <v>0</v>
      </c>
      <c r="O131" s="62"/>
      <c r="P131" s="21">
        <f t="shared" si="5"/>
        <v>0</v>
      </c>
      <c r="Q131" s="21">
        <f t="shared" si="4"/>
        <v>0</v>
      </c>
    </row>
    <row r="132" spans="1:17" ht="16.5" customHeight="1">
      <c r="A132" s="61"/>
      <c r="B132" s="367"/>
      <c r="C132" s="363"/>
      <c r="D132" s="13" t="s">
        <v>1117</v>
      </c>
      <c r="E132" s="363"/>
      <c r="F132" s="363"/>
      <c r="G132" s="368"/>
      <c r="H132" s="367" t="s">
        <v>1006</v>
      </c>
      <c r="I132" s="363"/>
      <c r="J132" s="368"/>
      <c r="K132" s="13"/>
      <c r="L132" s="62"/>
      <c r="M132" s="68"/>
      <c r="N132">
        <f aca="true" t="shared" si="6" ref="N132:N195">M132*1.05</f>
        <v>0</v>
      </c>
      <c r="O132" s="62"/>
      <c r="P132" s="21">
        <f t="shared" si="5"/>
        <v>0</v>
      </c>
      <c r="Q132" s="21">
        <f aca="true" t="shared" si="7" ref="Q132:Q195">L132-P132</f>
        <v>0</v>
      </c>
    </row>
    <row r="133" spans="1:17" ht="15.75">
      <c r="A133" s="61"/>
      <c r="B133" s="367"/>
      <c r="C133" s="363"/>
      <c r="D133" s="12" t="s">
        <v>496</v>
      </c>
      <c r="E133" s="363"/>
      <c r="F133" s="363"/>
      <c r="G133" s="368"/>
      <c r="H133" s="367" t="s">
        <v>493</v>
      </c>
      <c r="I133" s="363"/>
      <c r="J133" s="368"/>
      <c r="K133" s="13"/>
      <c r="L133" s="62"/>
      <c r="M133" s="68"/>
      <c r="N133">
        <f t="shared" si="6"/>
        <v>0</v>
      </c>
      <c r="O133" s="62"/>
      <c r="P133" s="21">
        <f t="shared" si="5"/>
        <v>0</v>
      </c>
      <c r="Q133" s="21">
        <f t="shared" si="7"/>
        <v>0</v>
      </c>
    </row>
    <row r="134" spans="1:17" ht="96.75" customHeight="1">
      <c r="A134" s="60" t="s">
        <v>1255</v>
      </c>
      <c r="B134" s="348" t="s">
        <v>1109</v>
      </c>
      <c r="C134" s="353"/>
      <c r="D134" s="11" t="s">
        <v>1114</v>
      </c>
      <c r="E134" s="361" t="s">
        <v>665</v>
      </c>
      <c r="F134" s="361"/>
      <c r="G134" s="362"/>
      <c r="H134" s="348" t="s">
        <v>1039</v>
      </c>
      <c r="I134" s="353"/>
      <c r="J134" s="349"/>
      <c r="K134" s="11" t="s">
        <v>1006</v>
      </c>
      <c r="L134" s="53">
        <v>3500</v>
      </c>
      <c r="M134" s="66">
        <v>3053</v>
      </c>
      <c r="N134">
        <f t="shared" si="6"/>
        <v>3205.65</v>
      </c>
      <c r="O134" s="53">
        <v>3366</v>
      </c>
      <c r="P134" s="21">
        <f aca="true" t="shared" si="8" ref="P134:P197">O134*1.04</f>
        <v>3500.6400000000003</v>
      </c>
      <c r="Q134" s="21">
        <f t="shared" si="7"/>
        <v>-0.6400000000003274</v>
      </c>
    </row>
    <row r="135" spans="1:17" ht="15.75">
      <c r="A135" s="61"/>
      <c r="B135" s="367"/>
      <c r="C135" s="363"/>
      <c r="D135" s="13" t="s">
        <v>1130</v>
      </c>
      <c r="E135" s="497"/>
      <c r="F135" s="497"/>
      <c r="G135" s="498"/>
      <c r="H135" s="367" t="s">
        <v>1131</v>
      </c>
      <c r="I135" s="363"/>
      <c r="J135" s="368"/>
      <c r="K135" s="13"/>
      <c r="L135" s="62"/>
      <c r="M135" s="68"/>
      <c r="N135">
        <f t="shared" si="6"/>
        <v>0</v>
      </c>
      <c r="O135" s="62"/>
      <c r="P135" s="21">
        <f t="shared" si="8"/>
        <v>0</v>
      </c>
      <c r="Q135" s="21">
        <f t="shared" si="7"/>
        <v>0</v>
      </c>
    </row>
    <row r="136" spans="1:17" ht="16.5" customHeight="1">
      <c r="A136" s="61"/>
      <c r="B136" s="367"/>
      <c r="C136" s="363"/>
      <c r="D136" s="13" t="s">
        <v>1117</v>
      </c>
      <c r="E136" s="363"/>
      <c r="F136" s="363"/>
      <c r="G136" s="368"/>
      <c r="H136" s="367" t="s">
        <v>1006</v>
      </c>
      <c r="I136" s="363"/>
      <c r="J136" s="368"/>
      <c r="K136" s="13"/>
      <c r="L136" s="62"/>
      <c r="M136" s="68"/>
      <c r="N136">
        <f t="shared" si="6"/>
        <v>0</v>
      </c>
      <c r="O136" s="62"/>
      <c r="P136" s="21">
        <f t="shared" si="8"/>
        <v>0</v>
      </c>
      <c r="Q136" s="21">
        <f t="shared" si="7"/>
        <v>0</v>
      </c>
    </row>
    <row r="137" spans="1:17" ht="16.5" customHeight="1">
      <c r="A137" s="61"/>
      <c r="B137" s="367"/>
      <c r="C137" s="363"/>
      <c r="D137" s="13" t="s">
        <v>498</v>
      </c>
      <c r="E137" s="363"/>
      <c r="F137" s="363"/>
      <c r="G137" s="368"/>
      <c r="H137" s="367" t="s">
        <v>497</v>
      </c>
      <c r="I137" s="363"/>
      <c r="J137" s="368"/>
      <c r="K137" s="13"/>
      <c r="L137" s="62"/>
      <c r="M137" s="68"/>
      <c r="N137">
        <f t="shared" si="6"/>
        <v>0</v>
      </c>
      <c r="O137" s="62"/>
      <c r="P137" s="21">
        <f t="shared" si="8"/>
        <v>0</v>
      </c>
      <c r="Q137" s="21">
        <f t="shared" si="7"/>
        <v>0</v>
      </c>
    </row>
    <row r="138" spans="1:17" ht="96.75" customHeight="1">
      <c r="A138" s="60" t="s">
        <v>1252</v>
      </c>
      <c r="B138" s="348" t="s">
        <v>1109</v>
      </c>
      <c r="C138" s="349"/>
      <c r="D138" s="6" t="s">
        <v>1114</v>
      </c>
      <c r="E138" s="360" t="s">
        <v>665</v>
      </c>
      <c r="F138" s="361"/>
      <c r="G138" s="362"/>
      <c r="H138" s="348" t="s">
        <v>1039</v>
      </c>
      <c r="I138" s="353"/>
      <c r="J138" s="349"/>
      <c r="K138" s="11" t="s">
        <v>1006</v>
      </c>
      <c r="L138" s="53">
        <v>5082</v>
      </c>
      <c r="M138" s="66">
        <v>4432</v>
      </c>
      <c r="N138">
        <f t="shared" si="6"/>
        <v>4653.6</v>
      </c>
      <c r="O138" s="53">
        <v>4887</v>
      </c>
      <c r="P138" s="21">
        <f t="shared" si="8"/>
        <v>5082.4800000000005</v>
      </c>
      <c r="Q138" s="21">
        <f t="shared" si="7"/>
        <v>-0.48000000000047294</v>
      </c>
    </row>
    <row r="139" spans="1:17" ht="15.75">
      <c r="A139" s="61"/>
      <c r="B139" s="367"/>
      <c r="C139" s="368"/>
      <c r="D139" s="4" t="s">
        <v>1130</v>
      </c>
      <c r="E139" s="364"/>
      <c r="F139" s="365"/>
      <c r="G139" s="366"/>
      <c r="H139" s="367" t="s">
        <v>1132</v>
      </c>
      <c r="I139" s="363"/>
      <c r="J139" s="368"/>
      <c r="K139" s="13"/>
      <c r="L139" s="62"/>
      <c r="M139" s="68"/>
      <c r="N139">
        <f t="shared" si="6"/>
        <v>0</v>
      </c>
      <c r="O139" s="62"/>
      <c r="P139" s="21">
        <f t="shared" si="8"/>
        <v>0</v>
      </c>
      <c r="Q139" s="21">
        <f t="shared" si="7"/>
        <v>0</v>
      </c>
    </row>
    <row r="140" spans="1:17" ht="15.75">
      <c r="A140" s="64"/>
      <c r="B140" s="367"/>
      <c r="C140" s="368"/>
      <c r="D140" s="8" t="s">
        <v>1117</v>
      </c>
      <c r="E140" s="356"/>
      <c r="F140" s="357"/>
      <c r="G140" s="358"/>
      <c r="H140" s="354" t="s">
        <v>1006</v>
      </c>
      <c r="I140" s="359"/>
      <c r="J140" s="355"/>
      <c r="K140" s="12"/>
      <c r="L140" s="65"/>
      <c r="M140" s="70"/>
      <c r="N140">
        <f t="shared" si="6"/>
        <v>0</v>
      </c>
      <c r="O140" s="65"/>
      <c r="P140" s="21">
        <f t="shared" si="8"/>
        <v>0</v>
      </c>
      <c r="Q140" s="21">
        <f t="shared" si="7"/>
        <v>0</v>
      </c>
    </row>
    <row r="141" spans="1:17" ht="91.5" customHeight="1">
      <c r="A141" s="60" t="s">
        <v>1253</v>
      </c>
      <c r="B141" s="348" t="s">
        <v>1109</v>
      </c>
      <c r="C141" s="349"/>
      <c r="D141" s="6" t="s">
        <v>1114</v>
      </c>
      <c r="E141" s="360" t="s">
        <v>665</v>
      </c>
      <c r="F141" s="361"/>
      <c r="G141" s="362"/>
      <c r="H141" s="348" t="s">
        <v>1039</v>
      </c>
      <c r="I141" s="353"/>
      <c r="J141" s="349"/>
      <c r="K141" s="11" t="s">
        <v>1006</v>
      </c>
      <c r="L141" s="53">
        <v>5586</v>
      </c>
      <c r="M141" s="66">
        <v>4872</v>
      </c>
      <c r="N141">
        <f t="shared" si="6"/>
        <v>5115.6</v>
      </c>
      <c r="O141" s="53">
        <v>5371</v>
      </c>
      <c r="P141" s="21">
        <f t="shared" si="8"/>
        <v>5585.84</v>
      </c>
      <c r="Q141" s="21">
        <f t="shared" si="7"/>
        <v>0.15999999999985448</v>
      </c>
    </row>
    <row r="142" spans="1:17" ht="15.75">
      <c r="A142" s="61"/>
      <c r="B142" s="367"/>
      <c r="C142" s="368"/>
      <c r="D142" s="4" t="s">
        <v>1130</v>
      </c>
      <c r="E142" s="364" t="s">
        <v>666</v>
      </c>
      <c r="F142" s="365"/>
      <c r="G142" s="366"/>
      <c r="H142" s="367" t="s">
        <v>1133</v>
      </c>
      <c r="I142" s="363"/>
      <c r="J142" s="368"/>
      <c r="K142" s="13"/>
      <c r="L142" s="62"/>
      <c r="M142" s="68"/>
      <c r="N142">
        <f t="shared" si="6"/>
        <v>0</v>
      </c>
      <c r="O142" s="62"/>
      <c r="P142" s="21">
        <f t="shared" si="8"/>
        <v>0</v>
      </c>
      <c r="Q142" s="21">
        <f t="shared" si="7"/>
        <v>0</v>
      </c>
    </row>
    <row r="143" spans="1:17" ht="16.5" customHeight="1">
      <c r="A143" s="64"/>
      <c r="B143" s="354"/>
      <c r="C143" s="355"/>
      <c r="D143" s="8" t="s">
        <v>1117</v>
      </c>
      <c r="E143" s="364"/>
      <c r="F143" s="365"/>
      <c r="G143" s="366"/>
      <c r="H143" s="367" t="s">
        <v>1006</v>
      </c>
      <c r="I143" s="363"/>
      <c r="J143" s="368"/>
      <c r="K143" s="12"/>
      <c r="L143" s="65"/>
      <c r="M143" s="70"/>
      <c r="N143">
        <f t="shared" si="6"/>
        <v>0</v>
      </c>
      <c r="O143" s="65"/>
      <c r="P143" s="21">
        <f t="shared" si="8"/>
        <v>0</v>
      </c>
      <c r="Q143" s="21">
        <f t="shared" si="7"/>
        <v>0</v>
      </c>
    </row>
    <row r="144" spans="1:17" ht="94.5" customHeight="1">
      <c r="A144" s="60" t="s">
        <v>1254</v>
      </c>
      <c r="B144" s="367" t="s">
        <v>1104</v>
      </c>
      <c r="C144" s="363"/>
      <c r="D144" s="7" t="s">
        <v>1115</v>
      </c>
      <c r="E144" s="364" t="s">
        <v>1137</v>
      </c>
      <c r="F144" s="365"/>
      <c r="G144" s="366"/>
      <c r="H144" s="360" t="s">
        <v>1041</v>
      </c>
      <c r="I144" s="361"/>
      <c r="J144" s="362"/>
      <c r="K144" s="11" t="s">
        <v>1006</v>
      </c>
      <c r="L144" s="53">
        <v>5398</v>
      </c>
      <c r="M144" s="66">
        <v>4708</v>
      </c>
      <c r="N144">
        <f t="shared" si="6"/>
        <v>4943.400000000001</v>
      </c>
      <c r="O144" s="53">
        <v>5190</v>
      </c>
      <c r="P144" s="21">
        <f t="shared" si="8"/>
        <v>5397.6</v>
      </c>
      <c r="Q144" s="21">
        <f t="shared" si="7"/>
        <v>0.3999999999996362</v>
      </c>
    </row>
    <row r="145" spans="1:17" ht="15.75">
      <c r="A145" s="67"/>
      <c r="B145" s="367"/>
      <c r="C145" s="368"/>
      <c r="D145" s="4" t="s">
        <v>1130</v>
      </c>
      <c r="E145" s="364" t="s">
        <v>666</v>
      </c>
      <c r="F145" s="365"/>
      <c r="G145" s="366"/>
      <c r="H145" s="367" t="s">
        <v>1138</v>
      </c>
      <c r="I145" s="363"/>
      <c r="J145" s="368"/>
      <c r="K145" s="13"/>
      <c r="L145" s="62"/>
      <c r="M145" s="68"/>
      <c r="N145">
        <f t="shared" si="6"/>
        <v>0</v>
      </c>
      <c r="O145" s="62"/>
      <c r="P145" s="21">
        <f t="shared" si="8"/>
        <v>0</v>
      </c>
      <c r="Q145" s="21">
        <f t="shared" si="7"/>
        <v>0</v>
      </c>
    </row>
    <row r="146" spans="1:17" ht="16.5" customHeight="1">
      <c r="A146" s="69"/>
      <c r="B146" s="354"/>
      <c r="C146" s="355"/>
      <c r="D146" s="8" t="s">
        <v>1117</v>
      </c>
      <c r="E146" s="356"/>
      <c r="F146" s="357"/>
      <c r="G146" s="358"/>
      <c r="H146" s="354" t="s">
        <v>1006</v>
      </c>
      <c r="I146" s="359"/>
      <c r="J146" s="355"/>
      <c r="K146" s="12"/>
      <c r="L146" s="65"/>
      <c r="M146" s="70"/>
      <c r="N146">
        <f t="shared" si="6"/>
        <v>0</v>
      </c>
      <c r="O146" s="65"/>
      <c r="P146" s="21">
        <f t="shared" si="8"/>
        <v>0</v>
      </c>
      <c r="Q146" s="21">
        <f t="shared" si="7"/>
        <v>0</v>
      </c>
    </row>
    <row r="147" spans="1:17" ht="99" customHeight="1">
      <c r="A147" s="60" t="s">
        <v>1256</v>
      </c>
      <c r="B147" s="348" t="s">
        <v>1104</v>
      </c>
      <c r="C147" s="349"/>
      <c r="D147" s="7" t="s">
        <v>1115</v>
      </c>
      <c r="E147" s="364" t="s">
        <v>1137</v>
      </c>
      <c r="F147" s="365"/>
      <c r="G147" s="366"/>
      <c r="H147" s="360" t="s">
        <v>1041</v>
      </c>
      <c r="I147" s="361"/>
      <c r="J147" s="362"/>
      <c r="K147" s="13" t="s">
        <v>1006</v>
      </c>
      <c r="L147" s="62">
        <v>6262</v>
      </c>
      <c r="M147" s="68">
        <v>5461</v>
      </c>
      <c r="N147">
        <f t="shared" si="6"/>
        <v>5734.05</v>
      </c>
      <c r="O147" s="62">
        <v>6021</v>
      </c>
      <c r="P147" s="21">
        <f t="shared" si="8"/>
        <v>6261.84</v>
      </c>
      <c r="Q147" s="21">
        <f t="shared" si="7"/>
        <v>0.15999999999985448</v>
      </c>
    </row>
    <row r="148" spans="1:17" ht="15.75">
      <c r="A148" s="67"/>
      <c r="B148" s="367"/>
      <c r="C148" s="368"/>
      <c r="D148" s="9" t="s">
        <v>1130</v>
      </c>
      <c r="E148" s="364" t="s">
        <v>666</v>
      </c>
      <c r="F148" s="365"/>
      <c r="G148" s="366"/>
      <c r="H148" s="367" t="s">
        <v>1139</v>
      </c>
      <c r="I148" s="363"/>
      <c r="J148" s="368"/>
      <c r="K148" s="13"/>
      <c r="L148" s="62"/>
      <c r="M148" s="68"/>
      <c r="N148">
        <f t="shared" si="6"/>
        <v>0</v>
      </c>
      <c r="O148" s="62"/>
      <c r="P148" s="21">
        <f t="shared" si="8"/>
        <v>0</v>
      </c>
      <c r="Q148" s="21">
        <f t="shared" si="7"/>
        <v>0</v>
      </c>
    </row>
    <row r="149" spans="1:17" ht="16.5" customHeight="1">
      <c r="A149" s="67"/>
      <c r="B149" s="354"/>
      <c r="C149" s="355"/>
      <c r="D149" s="8" t="s">
        <v>1117</v>
      </c>
      <c r="E149" s="356"/>
      <c r="F149" s="357"/>
      <c r="G149" s="358"/>
      <c r="H149" s="354" t="s">
        <v>1006</v>
      </c>
      <c r="I149" s="359"/>
      <c r="J149" s="355"/>
      <c r="K149" s="13"/>
      <c r="L149" s="62"/>
      <c r="M149" s="68"/>
      <c r="N149">
        <f t="shared" si="6"/>
        <v>0</v>
      </c>
      <c r="O149" s="62"/>
      <c r="P149" s="21">
        <f t="shared" si="8"/>
        <v>0</v>
      </c>
      <c r="Q149" s="21">
        <f t="shared" si="7"/>
        <v>0</v>
      </c>
    </row>
    <row r="150" spans="1:17" ht="92.25" customHeight="1">
      <c r="A150" s="60" t="s">
        <v>328</v>
      </c>
      <c r="B150" s="348" t="s">
        <v>1104</v>
      </c>
      <c r="C150" s="349"/>
      <c r="D150" s="6" t="s">
        <v>1114</v>
      </c>
      <c r="E150" s="364" t="s">
        <v>1137</v>
      </c>
      <c r="F150" s="365"/>
      <c r="G150" s="366"/>
      <c r="H150" s="348" t="s">
        <v>1039</v>
      </c>
      <c r="I150" s="353"/>
      <c r="J150" s="349"/>
      <c r="K150" s="11" t="s">
        <v>1006</v>
      </c>
      <c r="L150" s="53">
        <v>4900</v>
      </c>
      <c r="M150" s="66">
        <v>4275</v>
      </c>
      <c r="N150">
        <f t="shared" si="6"/>
        <v>4488.75</v>
      </c>
      <c r="O150" s="53">
        <v>4712</v>
      </c>
      <c r="P150" s="21">
        <f t="shared" si="8"/>
        <v>4900.4800000000005</v>
      </c>
      <c r="Q150" s="21">
        <f t="shared" si="7"/>
        <v>-0.48000000000047294</v>
      </c>
    </row>
    <row r="151" spans="1:17" ht="15.75">
      <c r="A151" s="67"/>
      <c r="B151" s="367"/>
      <c r="C151" s="368"/>
      <c r="D151" s="4" t="s">
        <v>1130</v>
      </c>
      <c r="E151" s="364"/>
      <c r="F151" s="365"/>
      <c r="G151" s="366"/>
      <c r="H151" s="367" t="s">
        <v>1135</v>
      </c>
      <c r="I151" s="363"/>
      <c r="J151" s="368"/>
      <c r="K151" s="13"/>
      <c r="L151" s="62"/>
      <c r="M151" s="68"/>
      <c r="N151">
        <f t="shared" si="6"/>
        <v>0</v>
      </c>
      <c r="O151" s="62"/>
      <c r="P151" s="21">
        <f t="shared" si="8"/>
        <v>0</v>
      </c>
      <c r="Q151" s="21">
        <f t="shared" si="7"/>
        <v>0</v>
      </c>
    </row>
    <row r="152" spans="1:17" ht="16.5" customHeight="1">
      <c r="A152" s="69"/>
      <c r="B152" s="354"/>
      <c r="C152" s="355"/>
      <c r="D152" s="4" t="s">
        <v>1117</v>
      </c>
      <c r="E152" s="364"/>
      <c r="F152" s="365"/>
      <c r="G152" s="366"/>
      <c r="H152" s="367" t="s">
        <v>1006</v>
      </c>
      <c r="I152" s="363"/>
      <c r="J152" s="368"/>
      <c r="K152" s="12"/>
      <c r="L152" s="65"/>
      <c r="M152" s="70"/>
      <c r="N152">
        <f t="shared" si="6"/>
        <v>0</v>
      </c>
      <c r="O152" s="65"/>
      <c r="P152" s="21">
        <f t="shared" si="8"/>
        <v>0</v>
      </c>
      <c r="Q152" s="21">
        <f t="shared" si="7"/>
        <v>0</v>
      </c>
    </row>
    <row r="153" spans="1:17" ht="75" customHeight="1">
      <c r="A153" s="72" t="s">
        <v>1268</v>
      </c>
      <c r="B153" s="348" t="s">
        <v>957</v>
      </c>
      <c r="C153" s="349"/>
      <c r="D153" s="6" t="s">
        <v>1130</v>
      </c>
      <c r="E153" s="360" t="s">
        <v>667</v>
      </c>
      <c r="F153" s="361"/>
      <c r="G153" s="362"/>
      <c r="H153" s="348" t="s">
        <v>1136</v>
      </c>
      <c r="I153" s="353"/>
      <c r="J153" s="349"/>
      <c r="K153" s="11" t="s">
        <v>1006</v>
      </c>
      <c r="L153" s="53">
        <v>2293</v>
      </c>
      <c r="M153" s="66">
        <v>1998</v>
      </c>
      <c r="N153">
        <f t="shared" si="6"/>
        <v>2097.9</v>
      </c>
      <c r="O153" s="53">
        <v>2205</v>
      </c>
      <c r="P153" s="21">
        <f t="shared" si="8"/>
        <v>2293.2000000000003</v>
      </c>
      <c r="Q153" s="21">
        <f t="shared" si="7"/>
        <v>-0.20000000000027285</v>
      </c>
    </row>
    <row r="154" spans="1:17" ht="15.75">
      <c r="A154" s="67"/>
      <c r="B154" s="367"/>
      <c r="C154" s="368"/>
      <c r="D154" s="4" t="s">
        <v>1125</v>
      </c>
      <c r="E154" s="364"/>
      <c r="F154" s="365"/>
      <c r="G154" s="366"/>
      <c r="H154" s="367" t="s">
        <v>1126</v>
      </c>
      <c r="I154" s="363"/>
      <c r="J154" s="368"/>
      <c r="K154" s="13"/>
      <c r="L154" s="62"/>
      <c r="M154" s="68"/>
      <c r="N154">
        <f t="shared" si="6"/>
        <v>0</v>
      </c>
      <c r="O154" s="62"/>
      <c r="P154" s="21">
        <f t="shared" si="8"/>
        <v>0</v>
      </c>
      <c r="Q154" s="21">
        <f t="shared" si="7"/>
        <v>0</v>
      </c>
    </row>
    <row r="155" spans="1:17" ht="16.5" customHeight="1">
      <c r="A155" s="67"/>
      <c r="B155" s="367"/>
      <c r="C155" s="368"/>
      <c r="D155" s="4" t="s">
        <v>1117</v>
      </c>
      <c r="E155" s="364"/>
      <c r="F155" s="365"/>
      <c r="G155" s="366"/>
      <c r="H155" s="367" t="s">
        <v>1006</v>
      </c>
      <c r="I155" s="363"/>
      <c r="J155" s="368"/>
      <c r="K155" s="13"/>
      <c r="L155" s="62"/>
      <c r="M155" s="68"/>
      <c r="N155">
        <f t="shared" si="6"/>
        <v>0</v>
      </c>
      <c r="O155" s="62"/>
      <c r="P155" s="21">
        <f t="shared" si="8"/>
        <v>0</v>
      </c>
      <c r="Q155" s="21">
        <f t="shared" si="7"/>
        <v>0</v>
      </c>
    </row>
    <row r="156" spans="1:17" ht="78" customHeight="1">
      <c r="A156" s="72" t="s">
        <v>1269</v>
      </c>
      <c r="B156" s="348" t="s">
        <v>957</v>
      </c>
      <c r="C156" s="349"/>
      <c r="D156" s="6" t="s">
        <v>1130</v>
      </c>
      <c r="E156" s="360" t="s">
        <v>667</v>
      </c>
      <c r="F156" s="361"/>
      <c r="G156" s="362"/>
      <c r="H156" s="348" t="s">
        <v>1132</v>
      </c>
      <c r="I156" s="353"/>
      <c r="J156" s="349"/>
      <c r="K156" s="11" t="s">
        <v>1006</v>
      </c>
      <c r="L156" s="53">
        <v>2800</v>
      </c>
      <c r="M156" s="66">
        <v>2442</v>
      </c>
      <c r="N156">
        <f t="shared" si="6"/>
        <v>2564.1</v>
      </c>
      <c r="O156" s="53">
        <v>2692</v>
      </c>
      <c r="P156" s="21">
        <f t="shared" si="8"/>
        <v>2799.6800000000003</v>
      </c>
      <c r="Q156" s="21">
        <f t="shared" si="7"/>
        <v>0.31999999999970896</v>
      </c>
    </row>
    <row r="157" spans="1:17" ht="15.75">
      <c r="A157" s="67"/>
      <c r="B157" s="367"/>
      <c r="C157" s="368"/>
      <c r="D157" s="4" t="s">
        <v>1125</v>
      </c>
      <c r="E157" s="364"/>
      <c r="F157" s="365"/>
      <c r="G157" s="366"/>
      <c r="H157" s="367" t="s">
        <v>1126</v>
      </c>
      <c r="I157" s="363"/>
      <c r="J157" s="368"/>
      <c r="K157" s="13"/>
      <c r="L157" s="62"/>
      <c r="M157" s="68"/>
      <c r="N157">
        <f t="shared" si="6"/>
        <v>0</v>
      </c>
      <c r="O157" s="62"/>
      <c r="P157" s="21">
        <f t="shared" si="8"/>
        <v>0</v>
      </c>
      <c r="Q157" s="21">
        <f t="shared" si="7"/>
        <v>0</v>
      </c>
    </row>
    <row r="158" spans="1:17" ht="16.5" customHeight="1">
      <c r="A158" s="67"/>
      <c r="B158" s="367"/>
      <c r="C158" s="368"/>
      <c r="D158" s="4" t="s">
        <v>1117</v>
      </c>
      <c r="E158" s="364"/>
      <c r="F158" s="365"/>
      <c r="G158" s="366"/>
      <c r="H158" s="367" t="s">
        <v>1006</v>
      </c>
      <c r="I158" s="363"/>
      <c r="J158" s="368"/>
      <c r="K158" s="13"/>
      <c r="L158" s="62"/>
      <c r="M158" s="68"/>
      <c r="N158">
        <f t="shared" si="6"/>
        <v>0</v>
      </c>
      <c r="O158" s="62"/>
      <c r="P158" s="21">
        <f t="shared" si="8"/>
        <v>0</v>
      </c>
      <c r="Q158" s="21">
        <f t="shared" si="7"/>
        <v>0</v>
      </c>
    </row>
    <row r="159" spans="1:17" ht="78" customHeight="1">
      <c r="A159" s="72" t="s">
        <v>1270</v>
      </c>
      <c r="B159" s="348" t="s">
        <v>957</v>
      </c>
      <c r="C159" s="349"/>
      <c r="D159" s="7" t="s">
        <v>1130</v>
      </c>
      <c r="E159" s="360" t="s">
        <v>667</v>
      </c>
      <c r="F159" s="361"/>
      <c r="G159" s="362"/>
      <c r="H159" s="348" t="s">
        <v>1133</v>
      </c>
      <c r="I159" s="353"/>
      <c r="J159" s="349"/>
      <c r="K159" s="11" t="s">
        <v>1006</v>
      </c>
      <c r="L159" s="53">
        <v>3355</v>
      </c>
      <c r="M159" s="66">
        <v>2926</v>
      </c>
      <c r="N159">
        <f t="shared" si="6"/>
        <v>3072.3</v>
      </c>
      <c r="O159" s="53">
        <v>3226</v>
      </c>
      <c r="P159" s="21">
        <f t="shared" si="8"/>
        <v>3355.04</v>
      </c>
      <c r="Q159" s="21">
        <f t="shared" si="7"/>
        <v>-0.03999999999996362</v>
      </c>
    </row>
    <row r="160" spans="1:17" ht="15.75">
      <c r="A160" s="67"/>
      <c r="B160" s="367"/>
      <c r="C160" s="368"/>
      <c r="D160" s="9" t="s">
        <v>1125</v>
      </c>
      <c r="E160" s="364"/>
      <c r="F160" s="365"/>
      <c r="G160" s="366"/>
      <c r="H160" s="367" t="s">
        <v>1126</v>
      </c>
      <c r="I160" s="363"/>
      <c r="J160" s="368"/>
      <c r="K160" s="13"/>
      <c r="L160" s="62"/>
      <c r="M160" s="68"/>
      <c r="N160">
        <f t="shared" si="6"/>
        <v>0</v>
      </c>
      <c r="O160" s="62"/>
      <c r="P160" s="21">
        <f t="shared" si="8"/>
        <v>0</v>
      </c>
      <c r="Q160" s="21">
        <f t="shared" si="7"/>
        <v>0</v>
      </c>
    </row>
    <row r="161" spans="1:17" ht="16.5" customHeight="1">
      <c r="A161" s="67"/>
      <c r="B161" s="367"/>
      <c r="C161" s="368"/>
      <c r="D161" s="9" t="s">
        <v>1117</v>
      </c>
      <c r="E161" s="364"/>
      <c r="F161" s="365"/>
      <c r="G161" s="366"/>
      <c r="H161" s="367" t="s">
        <v>1006</v>
      </c>
      <c r="I161" s="363"/>
      <c r="J161" s="368"/>
      <c r="K161" s="13"/>
      <c r="L161" s="62"/>
      <c r="M161" s="70"/>
      <c r="N161">
        <f t="shared" si="6"/>
        <v>0</v>
      </c>
      <c r="O161" s="62"/>
      <c r="P161" s="21">
        <f t="shared" si="8"/>
        <v>0</v>
      </c>
      <c r="Q161" s="21">
        <f t="shared" si="7"/>
        <v>0</v>
      </c>
    </row>
    <row r="162" spans="1:17" ht="30.75" customHeight="1">
      <c r="A162" s="72" t="s">
        <v>1271</v>
      </c>
      <c r="B162" s="348" t="s">
        <v>1104</v>
      </c>
      <c r="C162" s="353"/>
      <c r="D162" s="7" t="s">
        <v>1134</v>
      </c>
      <c r="E162" s="360" t="s">
        <v>1137</v>
      </c>
      <c r="F162" s="361"/>
      <c r="G162" s="362"/>
      <c r="H162" s="348" t="s">
        <v>1135</v>
      </c>
      <c r="I162" s="353"/>
      <c r="J162" s="349"/>
      <c r="K162" s="11" t="s">
        <v>1006</v>
      </c>
      <c r="L162" s="53">
        <v>2696</v>
      </c>
      <c r="M162" s="66">
        <v>2353</v>
      </c>
      <c r="N162">
        <f t="shared" si="6"/>
        <v>2470.65</v>
      </c>
      <c r="O162" s="53">
        <v>2593</v>
      </c>
      <c r="P162" s="21">
        <f t="shared" si="8"/>
        <v>2696.7200000000003</v>
      </c>
      <c r="Q162" s="21">
        <f t="shared" si="7"/>
        <v>-0.7200000000002547</v>
      </c>
    </row>
    <row r="163" spans="1:17" ht="15.75">
      <c r="A163" s="61"/>
      <c r="B163" s="367"/>
      <c r="C163" s="368"/>
      <c r="D163" s="9" t="s">
        <v>1125</v>
      </c>
      <c r="E163" s="364"/>
      <c r="F163" s="365"/>
      <c r="G163" s="366"/>
      <c r="H163" s="367" t="s">
        <v>1126</v>
      </c>
      <c r="I163" s="363"/>
      <c r="J163" s="368"/>
      <c r="K163" s="13"/>
      <c r="L163" s="62"/>
      <c r="M163" s="68"/>
      <c r="N163">
        <f t="shared" si="6"/>
        <v>0</v>
      </c>
      <c r="O163" s="62"/>
      <c r="P163" s="21">
        <f t="shared" si="8"/>
        <v>0</v>
      </c>
      <c r="Q163" s="21">
        <f t="shared" si="7"/>
        <v>0</v>
      </c>
    </row>
    <row r="164" spans="1:17" ht="16.5" customHeight="1">
      <c r="A164" s="64"/>
      <c r="B164" s="354"/>
      <c r="C164" s="355"/>
      <c r="D164" s="8" t="s">
        <v>1058</v>
      </c>
      <c r="E164" s="356"/>
      <c r="F164" s="357"/>
      <c r="G164" s="358"/>
      <c r="H164" s="354" t="s">
        <v>1006</v>
      </c>
      <c r="I164" s="359"/>
      <c r="J164" s="355"/>
      <c r="K164" s="12"/>
      <c r="L164" s="65"/>
      <c r="M164" s="70"/>
      <c r="N164">
        <f t="shared" si="6"/>
        <v>0</v>
      </c>
      <c r="O164" s="65"/>
      <c r="P164" s="21">
        <f t="shared" si="8"/>
        <v>0</v>
      </c>
      <c r="Q164" s="21">
        <f t="shared" si="7"/>
        <v>0</v>
      </c>
    </row>
    <row r="165" spans="1:17" ht="34.5" customHeight="1">
      <c r="A165" s="72" t="s">
        <v>1272</v>
      </c>
      <c r="B165" s="367" t="s">
        <v>1104</v>
      </c>
      <c r="C165" s="363"/>
      <c r="D165" s="9" t="s">
        <v>1134</v>
      </c>
      <c r="E165" s="364" t="s">
        <v>1137</v>
      </c>
      <c r="F165" s="365"/>
      <c r="G165" s="366"/>
      <c r="H165" s="348" t="s">
        <v>1138</v>
      </c>
      <c r="I165" s="353"/>
      <c r="J165" s="349"/>
      <c r="K165" s="11" t="s">
        <v>1006</v>
      </c>
      <c r="L165" s="62">
        <v>3626</v>
      </c>
      <c r="M165" s="68">
        <v>3163</v>
      </c>
      <c r="N165">
        <f t="shared" si="6"/>
        <v>3321.15</v>
      </c>
      <c r="O165" s="62">
        <v>3487</v>
      </c>
      <c r="P165" s="21">
        <f t="shared" si="8"/>
        <v>3626.48</v>
      </c>
      <c r="Q165" s="21">
        <f t="shared" si="7"/>
        <v>-0.4800000000000182</v>
      </c>
    </row>
    <row r="166" spans="1:17" ht="15.75">
      <c r="A166" s="67"/>
      <c r="B166" s="367"/>
      <c r="C166" s="368"/>
      <c r="D166" s="9" t="s">
        <v>1125</v>
      </c>
      <c r="E166" s="364"/>
      <c r="F166" s="365"/>
      <c r="G166" s="366"/>
      <c r="H166" s="367" t="s">
        <v>1126</v>
      </c>
      <c r="I166" s="363"/>
      <c r="J166" s="368"/>
      <c r="K166" s="13"/>
      <c r="L166" s="62"/>
      <c r="M166" s="68"/>
      <c r="N166">
        <f t="shared" si="6"/>
        <v>0</v>
      </c>
      <c r="O166" s="62"/>
      <c r="P166" s="21">
        <f t="shared" si="8"/>
        <v>0</v>
      </c>
      <c r="Q166" s="21">
        <f t="shared" si="7"/>
        <v>0</v>
      </c>
    </row>
    <row r="167" spans="1:17" ht="31.5" customHeight="1">
      <c r="A167" s="67"/>
      <c r="B167" s="354"/>
      <c r="C167" s="355"/>
      <c r="D167" s="8" t="s">
        <v>1058</v>
      </c>
      <c r="E167" s="356"/>
      <c r="F167" s="357"/>
      <c r="G167" s="358"/>
      <c r="H167" s="354" t="s">
        <v>1006</v>
      </c>
      <c r="I167" s="359"/>
      <c r="J167" s="355"/>
      <c r="K167" s="13"/>
      <c r="L167" s="62"/>
      <c r="M167" s="68"/>
      <c r="N167">
        <f t="shared" si="6"/>
        <v>0</v>
      </c>
      <c r="O167" s="62"/>
      <c r="P167" s="21">
        <f t="shared" si="8"/>
        <v>0</v>
      </c>
      <c r="Q167" s="21">
        <f t="shared" si="7"/>
        <v>0</v>
      </c>
    </row>
    <row r="168" spans="1:17" ht="33" customHeight="1">
      <c r="A168" s="72" t="s">
        <v>1273</v>
      </c>
      <c r="B168" s="367" t="s">
        <v>1104</v>
      </c>
      <c r="C168" s="363"/>
      <c r="D168" s="9" t="s">
        <v>1134</v>
      </c>
      <c r="E168" s="364" t="s">
        <v>1137</v>
      </c>
      <c r="F168" s="365"/>
      <c r="G168" s="366"/>
      <c r="H168" s="348" t="s">
        <v>1139</v>
      </c>
      <c r="I168" s="353"/>
      <c r="J168" s="349"/>
      <c r="K168" s="11" t="s">
        <v>1006</v>
      </c>
      <c r="L168" s="53">
        <v>4588</v>
      </c>
      <c r="M168" s="66">
        <v>4002</v>
      </c>
      <c r="N168">
        <f t="shared" si="6"/>
        <v>4202.1</v>
      </c>
      <c r="O168" s="53">
        <v>4412</v>
      </c>
      <c r="P168" s="21">
        <f t="shared" si="8"/>
        <v>4588.4800000000005</v>
      </c>
      <c r="Q168" s="21">
        <f t="shared" si="7"/>
        <v>-0.48000000000047294</v>
      </c>
    </row>
    <row r="169" spans="1:17" ht="15.75">
      <c r="A169" s="61"/>
      <c r="B169" s="367"/>
      <c r="C169" s="368"/>
      <c r="D169" s="9" t="s">
        <v>1125</v>
      </c>
      <c r="E169" s="364"/>
      <c r="F169" s="365"/>
      <c r="G169" s="366"/>
      <c r="H169" s="367" t="s">
        <v>1126</v>
      </c>
      <c r="I169" s="363"/>
      <c r="J169" s="368"/>
      <c r="K169" s="13"/>
      <c r="L169" s="62"/>
      <c r="M169" s="68"/>
      <c r="N169">
        <f t="shared" si="6"/>
        <v>0</v>
      </c>
      <c r="O169" s="62"/>
      <c r="P169" s="21">
        <f t="shared" si="8"/>
        <v>0</v>
      </c>
      <c r="Q169" s="21">
        <f t="shared" si="7"/>
        <v>0</v>
      </c>
    </row>
    <row r="170" spans="1:17" ht="16.5" customHeight="1">
      <c r="A170" s="64"/>
      <c r="B170" s="354"/>
      <c r="C170" s="355"/>
      <c r="D170" s="8" t="s">
        <v>1058</v>
      </c>
      <c r="E170" s="356"/>
      <c r="F170" s="357"/>
      <c r="G170" s="358"/>
      <c r="H170" s="354" t="s">
        <v>1006</v>
      </c>
      <c r="I170" s="359"/>
      <c r="J170" s="355"/>
      <c r="K170" s="12"/>
      <c r="L170" s="65"/>
      <c r="M170" s="70"/>
      <c r="N170">
        <f t="shared" si="6"/>
        <v>0</v>
      </c>
      <c r="O170" s="65"/>
      <c r="P170" s="21">
        <f t="shared" si="8"/>
        <v>0</v>
      </c>
      <c r="Q170" s="21">
        <f t="shared" si="7"/>
        <v>0</v>
      </c>
    </row>
    <row r="171" spans="1:17" ht="29.25" customHeight="1">
      <c r="A171" s="72" t="s">
        <v>1280</v>
      </c>
      <c r="B171" s="348" t="s">
        <v>960</v>
      </c>
      <c r="C171" s="349"/>
      <c r="D171" s="7" t="s">
        <v>1125</v>
      </c>
      <c r="E171" s="360" t="s">
        <v>1129</v>
      </c>
      <c r="F171" s="361"/>
      <c r="G171" s="361"/>
      <c r="H171" s="348" t="s">
        <v>1098</v>
      </c>
      <c r="I171" s="353"/>
      <c r="J171" s="349"/>
      <c r="K171" s="2" t="s">
        <v>1006</v>
      </c>
      <c r="L171" s="66">
        <v>2117</v>
      </c>
      <c r="M171" s="66">
        <v>1847</v>
      </c>
      <c r="N171">
        <f t="shared" si="6"/>
        <v>1939.3500000000001</v>
      </c>
      <c r="O171" s="66">
        <v>2036</v>
      </c>
      <c r="P171" s="21">
        <f t="shared" si="8"/>
        <v>2117.44</v>
      </c>
      <c r="Q171" s="21">
        <f t="shared" si="7"/>
        <v>-0.44000000000005457</v>
      </c>
    </row>
    <row r="172" spans="1:17" ht="16.5" customHeight="1">
      <c r="A172" s="69"/>
      <c r="B172" s="354"/>
      <c r="C172" s="355"/>
      <c r="D172" s="8" t="s">
        <v>1117</v>
      </c>
      <c r="E172" s="356"/>
      <c r="F172" s="357"/>
      <c r="G172" s="357"/>
      <c r="H172" s="354" t="s">
        <v>1006</v>
      </c>
      <c r="I172" s="359"/>
      <c r="J172" s="355"/>
      <c r="K172" s="3"/>
      <c r="L172" s="70"/>
      <c r="M172" s="70"/>
      <c r="N172">
        <f t="shared" si="6"/>
        <v>0</v>
      </c>
      <c r="O172" s="70"/>
      <c r="P172" s="21">
        <f t="shared" si="8"/>
        <v>0</v>
      </c>
      <c r="Q172" s="21">
        <f t="shared" si="7"/>
        <v>0</v>
      </c>
    </row>
    <row r="173" spans="1:17" ht="33.75" customHeight="1">
      <c r="A173" s="72" t="s">
        <v>1281</v>
      </c>
      <c r="B173" s="348" t="s">
        <v>1043</v>
      </c>
      <c r="C173" s="349"/>
      <c r="D173" s="7" t="s">
        <v>1125</v>
      </c>
      <c r="E173" s="360" t="s">
        <v>1044</v>
      </c>
      <c r="F173" s="361"/>
      <c r="G173" s="362"/>
      <c r="H173" s="367" t="s">
        <v>1098</v>
      </c>
      <c r="I173" s="363"/>
      <c r="J173" s="368"/>
      <c r="K173" s="11" t="s">
        <v>1006</v>
      </c>
      <c r="L173" s="53">
        <v>3780</v>
      </c>
      <c r="M173" s="66">
        <v>3298</v>
      </c>
      <c r="N173">
        <f t="shared" si="6"/>
        <v>3462.9</v>
      </c>
      <c r="O173" s="53">
        <v>3635</v>
      </c>
      <c r="P173" s="21">
        <f t="shared" si="8"/>
        <v>3780.4</v>
      </c>
      <c r="Q173" s="21">
        <f t="shared" si="7"/>
        <v>-0.40000000000009095</v>
      </c>
    </row>
    <row r="174" spans="1:17" ht="16.5" customHeight="1">
      <c r="A174" s="64"/>
      <c r="B174" s="359"/>
      <c r="C174" s="359"/>
      <c r="D174" s="8" t="s">
        <v>1117</v>
      </c>
      <c r="E174" s="356"/>
      <c r="F174" s="357"/>
      <c r="G174" s="358"/>
      <c r="H174" s="354" t="s">
        <v>1006</v>
      </c>
      <c r="I174" s="359"/>
      <c r="J174" s="355"/>
      <c r="K174" s="12"/>
      <c r="L174" s="65"/>
      <c r="M174" s="70"/>
      <c r="N174">
        <f t="shared" si="6"/>
        <v>0</v>
      </c>
      <c r="O174" s="65"/>
      <c r="P174" s="21">
        <f t="shared" si="8"/>
        <v>0</v>
      </c>
      <c r="Q174" s="21">
        <f t="shared" si="7"/>
        <v>0</v>
      </c>
    </row>
    <row r="175" spans="1:17" ht="34.5" customHeight="1">
      <c r="A175" s="72" t="s">
        <v>480</v>
      </c>
      <c r="B175" s="367" t="s">
        <v>1104</v>
      </c>
      <c r="C175" s="363"/>
      <c r="D175" s="9" t="s">
        <v>1115</v>
      </c>
      <c r="E175" s="364" t="s">
        <v>1137</v>
      </c>
      <c r="F175" s="365"/>
      <c r="G175" s="366"/>
      <c r="H175" s="360" t="s">
        <v>1041</v>
      </c>
      <c r="I175" s="361"/>
      <c r="J175" s="362"/>
      <c r="K175" s="2" t="s">
        <v>1006</v>
      </c>
      <c r="L175" s="53">
        <v>3762</v>
      </c>
      <c r="M175" s="66">
        <v>3281</v>
      </c>
      <c r="N175">
        <f t="shared" si="6"/>
        <v>3445.05</v>
      </c>
      <c r="O175" s="53">
        <v>3617</v>
      </c>
      <c r="P175" s="21">
        <f t="shared" si="8"/>
        <v>3761.6800000000003</v>
      </c>
      <c r="Q175" s="21">
        <f t="shared" si="7"/>
        <v>0.31999999999970896</v>
      </c>
    </row>
    <row r="176" spans="1:17" ht="15.75">
      <c r="A176" s="61"/>
      <c r="B176" s="367"/>
      <c r="C176" s="368"/>
      <c r="D176" s="9" t="s">
        <v>481</v>
      </c>
      <c r="E176" s="364"/>
      <c r="F176" s="365"/>
      <c r="G176" s="365"/>
      <c r="H176" s="367" t="s">
        <v>482</v>
      </c>
      <c r="I176" s="363"/>
      <c r="J176" s="368"/>
      <c r="K176" s="10"/>
      <c r="L176" s="62"/>
      <c r="M176" s="68"/>
      <c r="N176">
        <f t="shared" si="6"/>
        <v>0</v>
      </c>
      <c r="O176" s="62"/>
      <c r="P176" s="21">
        <f t="shared" si="8"/>
        <v>0</v>
      </c>
      <c r="Q176" s="21">
        <f t="shared" si="7"/>
        <v>0</v>
      </c>
    </row>
    <row r="177" spans="1:17" ht="16.5" customHeight="1">
      <c r="A177" s="64"/>
      <c r="B177" s="354"/>
      <c r="C177" s="355"/>
      <c r="D177" s="8" t="s">
        <v>1058</v>
      </c>
      <c r="E177" s="356"/>
      <c r="F177" s="357"/>
      <c r="G177" s="357"/>
      <c r="H177" s="354" t="s">
        <v>1006</v>
      </c>
      <c r="I177" s="359"/>
      <c r="J177" s="355"/>
      <c r="K177" s="3"/>
      <c r="L177" s="65"/>
      <c r="M177" s="70"/>
      <c r="N177">
        <f t="shared" si="6"/>
        <v>0</v>
      </c>
      <c r="O177" s="65"/>
      <c r="P177" s="21">
        <f t="shared" si="8"/>
        <v>0</v>
      </c>
      <c r="Q177" s="21">
        <f t="shared" si="7"/>
        <v>0</v>
      </c>
    </row>
    <row r="178" spans="1:17" ht="33.75" customHeight="1">
      <c r="A178" s="72" t="s">
        <v>483</v>
      </c>
      <c r="B178" s="367" t="s">
        <v>1104</v>
      </c>
      <c r="C178" s="363"/>
      <c r="D178" s="9" t="s">
        <v>1115</v>
      </c>
      <c r="E178" s="364" t="s">
        <v>1137</v>
      </c>
      <c r="F178" s="365"/>
      <c r="G178" s="366"/>
      <c r="H178" s="360" t="s">
        <v>1041</v>
      </c>
      <c r="I178" s="361"/>
      <c r="J178" s="362"/>
      <c r="K178" s="2" t="s">
        <v>1006</v>
      </c>
      <c r="L178" s="53">
        <v>3721</v>
      </c>
      <c r="M178" s="66">
        <v>3246</v>
      </c>
      <c r="N178">
        <f t="shared" si="6"/>
        <v>3408.3</v>
      </c>
      <c r="O178" s="53">
        <v>3578</v>
      </c>
      <c r="P178" s="21">
        <f t="shared" si="8"/>
        <v>3721.1200000000003</v>
      </c>
      <c r="Q178" s="21">
        <f t="shared" si="7"/>
        <v>-0.12000000000034561</v>
      </c>
    </row>
    <row r="179" spans="1:17" ht="15.75">
      <c r="A179" s="61"/>
      <c r="B179" s="367"/>
      <c r="C179" s="368"/>
      <c r="D179" s="9" t="s">
        <v>484</v>
      </c>
      <c r="E179" s="364"/>
      <c r="F179" s="365"/>
      <c r="G179" s="365"/>
      <c r="H179" s="367" t="s">
        <v>485</v>
      </c>
      <c r="I179" s="363"/>
      <c r="J179" s="368"/>
      <c r="K179" s="10"/>
      <c r="L179" s="62"/>
      <c r="M179" s="68"/>
      <c r="N179">
        <f t="shared" si="6"/>
        <v>0</v>
      </c>
      <c r="O179" s="62"/>
      <c r="P179" s="21">
        <f t="shared" si="8"/>
        <v>0</v>
      </c>
      <c r="Q179" s="21">
        <f t="shared" si="7"/>
        <v>0</v>
      </c>
    </row>
    <row r="180" spans="1:17" ht="16.5" customHeight="1">
      <c r="A180" s="64"/>
      <c r="B180" s="354"/>
      <c r="C180" s="355"/>
      <c r="D180" s="8" t="s">
        <v>1058</v>
      </c>
      <c r="E180" s="356"/>
      <c r="F180" s="357"/>
      <c r="G180" s="357"/>
      <c r="H180" s="354" t="s">
        <v>1006</v>
      </c>
      <c r="I180" s="359"/>
      <c r="J180" s="355"/>
      <c r="K180" s="3"/>
      <c r="L180" s="65"/>
      <c r="M180" s="70"/>
      <c r="N180">
        <f t="shared" si="6"/>
        <v>0</v>
      </c>
      <c r="O180" s="65"/>
      <c r="P180" s="21">
        <f t="shared" si="8"/>
        <v>0</v>
      </c>
      <c r="Q180" s="21">
        <f t="shared" si="7"/>
        <v>0</v>
      </c>
    </row>
    <row r="181" spans="1:17" ht="28.5" customHeight="1">
      <c r="A181" s="72" t="s">
        <v>486</v>
      </c>
      <c r="B181" s="367" t="s">
        <v>1104</v>
      </c>
      <c r="C181" s="363"/>
      <c r="D181" s="9" t="s">
        <v>1115</v>
      </c>
      <c r="E181" s="364" t="s">
        <v>1137</v>
      </c>
      <c r="F181" s="365"/>
      <c r="G181" s="366"/>
      <c r="H181" s="360" t="s">
        <v>1041</v>
      </c>
      <c r="I181" s="361"/>
      <c r="J181" s="362"/>
      <c r="K181" s="2" t="s">
        <v>1006</v>
      </c>
      <c r="L181" s="53">
        <v>3805</v>
      </c>
      <c r="M181" s="66">
        <v>3319</v>
      </c>
      <c r="N181">
        <f t="shared" si="6"/>
        <v>3484.9500000000003</v>
      </c>
      <c r="O181" s="53">
        <v>3659</v>
      </c>
      <c r="P181" s="21">
        <f t="shared" si="8"/>
        <v>3805.36</v>
      </c>
      <c r="Q181" s="21">
        <f t="shared" si="7"/>
        <v>-0.36000000000012733</v>
      </c>
    </row>
    <row r="182" spans="1:17" ht="15.75">
      <c r="A182" s="61"/>
      <c r="B182" s="367"/>
      <c r="C182" s="368"/>
      <c r="D182" s="9" t="s">
        <v>487</v>
      </c>
      <c r="E182" s="364"/>
      <c r="F182" s="365"/>
      <c r="G182" s="365"/>
      <c r="H182" s="367" t="s">
        <v>488</v>
      </c>
      <c r="I182" s="363"/>
      <c r="J182" s="368"/>
      <c r="K182" s="10"/>
      <c r="L182" s="62"/>
      <c r="M182" s="68"/>
      <c r="N182">
        <f t="shared" si="6"/>
        <v>0</v>
      </c>
      <c r="O182" s="62"/>
      <c r="P182" s="21">
        <f t="shared" si="8"/>
        <v>0</v>
      </c>
      <c r="Q182" s="21">
        <f t="shared" si="7"/>
        <v>0</v>
      </c>
    </row>
    <row r="183" spans="1:17" ht="16.5" customHeight="1">
      <c r="A183" s="64"/>
      <c r="B183" s="354"/>
      <c r="C183" s="355"/>
      <c r="D183" s="8" t="s">
        <v>1058</v>
      </c>
      <c r="E183" s="356"/>
      <c r="F183" s="357"/>
      <c r="G183" s="357"/>
      <c r="H183" s="354" t="s">
        <v>1006</v>
      </c>
      <c r="I183" s="359"/>
      <c r="J183" s="355"/>
      <c r="K183" s="3"/>
      <c r="L183" s="65"/>
      <c r="M183" s="70"/>
      <c r="N183">
        <f t="shared" si="6"/>
        <v>0</v>
      </c>
      <c r="O183" s="65"/>
      <c r="P183" s="21">
        <f t="shared" si="8"/>
        <v>0</v>
      </c>
      <c r="Q183" s="21">
        <f t="shared" si="7"/>
        <v>0</v>
      </c>
    </row>
    <row r="184" spans="1:17" ht="30.75" customHeight="1">
      <c r="A184" s="72" t="s">
        <v>489</v>
      </c>
      <c r="B184" s="367" t="s">
        <v>1104</v>
      </c>
      <c r="C184" s="363"/>
      <c r="D184" s="9" t="s">
        <v>1115</v>
      </c>
      <c r="E184" s="364" t="s">
        <v>1137</v>
      </c>
      <c r="F184" s="365"/>
      <c r="G184" s="366"/>
      <c r="H184" s="360" t="s">
        <v>1041</v>
      </c>
      <c r="I184" s="361"/>
      <c r="J184" s="362"/>
      <c r="K184" s="2" t="s">
        <v>1006</v>
      </c>
      <c r="L184" s="53">
        <v>3864</v>
      </c>
      <c r="M184" s="66">
        <v>3371</v>
      </c>
      <c r="N184">
        <f t="shared" si="6"/>
        <v>3539.55</v>
      </c>
      <c r="O184" s="53">
        <v>3716</v>
      </c>
      <c r="P184" s="21">
        <f t="shared" si="8"/>
        <v>3864.6400000000003</v>
      </c>
      <c r="Q184" s="21">
        <f t="shared" si="7"/>
        <v>-0.6400000000003274</v>
      </c>
    </row>
    <row r="185" spans="1:17" ht="15.75">
      <c r="A185" s="61"/>
      <c r="B185" s="367"/>
      <c r="C185" s="368"/>
      <c r="D185" s="9" t="s">
        <v>490</v>
      </c>
      <c r="E185" s="364"/>
      <c r="F185" s="365"/>
      <c r="G185" s="365"/>
      <c r="H185" s="367" t="s">
        <v>491</v>
      </c>
      <c r="I185" s="363"/>
      <c r="J185" s="368"/>
      <c r="K185" s="10"/>
      <c r="L185" s="62"/>
      <c r="M185" s="68"/>
      <c r="N185">
        <f t="shared" si="6"/>
        <v>0</v>
      </c>
      <c r="O185" s="62"/>
      <c r="P185" s="21">
        <f t="shared" si="8"/>
        <v>0</v>
      </c>
      <c r="Q185" s="21">
        <f t="shared" si="7"/>
        <v>0</v>
      </c>
    </row>
    <row r="186" spans="1:17" ht="16.5" customHeight="1">
      <c r="A186" s="64"/>
      <c r="B186" s="354"/>
      <c r="C186" s="355"/>
      <c r="D186" s="8" t="s">
        <v>1058</v>
      </c>
      <c r="E186" s="356"/>
      <c r="F186" s="357"/>
      <c r="G186" s="357"/>
      <c r="H186" s="354" t="s">
        <v>1006</v>
      </c>
      <c r="I186" s="359"/>
      <c r="J186" s="355"/>
      <c r="K186" s="3"/>
      <c r="L186" s="65"/>
      <c r="M186" s="70"/>
      <c r="N186">
        <f t="shared" si="6"/>
        <v>0</v>
      </c>
      <c r="O186" s="65"/>
      <c r="P186" s="21">
        <f t="shared" si="8"/>
        <v>0</v>
      </c>
      <c r="Q186" s="21">
        <f t="shared" si="7"/>
        <v>0</v>
      </c>
    </row>
    <row r="187" spans="1:17" ht="27.75" customHeight="1">
      <c r="A187" s="67" t="s">
        <v>1257</v>
      </c>
      <c r="B187" s="367" t="s">
        <v>1104</v>
      </c>
      <c r="C187" s="363"/>
      <c r="D187" s="9" t="s">
        <v>1114</v>
      </c>
      <c r="E187" s="364" t="s">
        <v>1137</v>
      </c>
      <c r="F187" s="365"/>
      <c r="G187" s="366"/>
      <c r="H187" s="367" t="s">
        <v>1039</v>
      </c>
      <c r="I187" s="363"/>
      <c r="J187" s="368"/>
      <c r="K187" s="10" t="s">
        <v>1006</v>
      </c>
      <c r="L187" s="68">
        <v>4703</v>
      </c>
      <c r="M187" s="68">
        <v>4102</v>
      </c>
      <c r="N187">
        <f t="shared" si="6"/>
        <v>4307.1</v>
      </c>
      <c r="O187" s="68">
        <v>4522</v>
      </c>
      <c r="P187" s="21">
        <f t="shared" si="8"/>
        <v>4702.88</v>
      </c>
      <c r="Q187" s="21">
        <f t="shared" si="7"/>
        <v>0.11999999999989086</v>
      </c>
    </row>
    <row r="188" spans="1:17" ht="16.5" customHeight="1">
      <c r="A188" s="67"/>
      <c r="B188" s="367"/>
      <c r="C188" s="363"/>
      <c r="D188" s="9" t="s">
        <v>1134</v>
      </c>
      <c r="E188" s="364"/>
      <c r="F188" s="365"/>
      <c r="G188" s="366"/>
      <c r="H188" s="367" t="s">
        <v>1089</v>
      </c>
      <c r="I188" s="363"/>
      <c r="J188" s="368"/>
      <c r="K188" s="10"/>
      <c r="L188" s="68"/>
      <c r="M188" s="68"/>
      <c r="N188">
        <f t="shared" si="6"/>
        <v>0</v>
      </c>
      <c r="O188" s="68"/>
      <c r="P188" s="21">
        <f t="shared" si="8"/>
        <v>0</v>
      </c>
      <c r="Q188" s="21">
        <f t="shared" si="7"/>
        <v>0</v>
      </c>
    </row>
    <row r="189" spans="1:17" ht="16.5" customHeight="1">
      <c r="A189" s="69"/>
      <c r="B189" s="354"/>
      <c r="C189" s="359"/>
      <c r="D189" s="8" t="s">
        <v>1117</v>
      </c>
      <c r="E189" s="356"/>
      <c r="F189" s="357"/>
      <c r="G189" s="358"/>
      <c r="H189" s="354" t="s">
        <v>1006</v>
      </c>
      <c r="I189" s="359"/>
      <c r="J189" s="355"/>
      <c r="K189" s="3"/>
      <c r="L189" s="70"/>
      <c r="M189" s="70"/>
      <c r="N189">
        <f t="shared" si="6"/>
        <v>0</v>
      </c>
      <c r="O189" s="70"/>
      <c r="P189" s="21">
        <f t="shared" si="8"/>
        <v>0</v>
      </c>
      <c r="Q189" s="21">
        <f t="shared" si="7"/>
        <v>0</v>
      </c>
    </row>
    <row r="190" spans="1:17" ht="33" customHeight="1">
      <c r="A190" s="72" t="s">
        <v>1258</v>
      </c>
      <c r="B190" s="348" t="s">
        <v>1104</v>
      </c>
      <c r="C190" s="349"/>
      <c r="D190" s="4" t="s">
        <v>1115</v>
      </c>
      <c r="E190" s="360" t="s">
        <v>1137</v>
      </c>
      <c r="F190" s="361"/>
      <c r="G190" s="362"/>
      <c r="H190" s="360" t="s">
        <v>1041</v>
      </c>
      <c r="I190" s="361"/>
      <c r="J190" s="362"/>
      <c r="K190" s="11" t="s">
        <v>1006</v>
      </c>
      <c r="L190" s="53">
        <v>5244</v>
      </c>
      <c r="M190" s="66">
        <v>4573</v>
      </c>
      <c r="N190">
        <f t="shared" si="6"/>
        <v>4801.650000000001</v>
      </c>
      <c r="O190" s="53">
        <v>5042</v>
      </c>
      <c r="P190" s="21">
        <f t="shared" si="8"/>
        <v>5243.68</v>
      </c>
      <c r="Q190" s="21">
        <f t="shared" si="7"/>
        <v>0.31999999999970896</v>
      </c>
    </row>
    <row r="191" spans="1:17" ht="15.75">
      <c r="A191" s="67"/>
      <c r="B191" s="367"/>
      <c r="C191" s="368"/>
      <c r="D191" s="4" t="s">
        <v>1134</v>
      </c>
      <c r="E191" s="364"/>
      <c r="F191" s="365"/>
      <c r="G191" s="366"/>
      <c r="H191" s="367" t="s">
        <v>1135</v>
      </c>
      <c r="I191" s="363"/>
      <c r="J191" s="368"/>
      <c r="K191" s="13"/>
      <c r="L191" s="62"/>
      <c r="M191" s="68"/>
      <c r="N191">
        <f t="shared" si="6"/>
        <v>0</v>
      </c>
      <c r="O191" s="62"/>
      <c r="P191" s="21">
        <f t="shared" si="8"/>
        <v>0</v>
      </c>
      <c r="Q191" s="21">
        <f t="shared" si="7"/>
        <v>0</v>
      </c>
    </row>
    <row r="192" spans="1:17" ht="16.5" customHeight="1">
      <c r="A192" s="69"/>
      <c r="B192" s="354"/>
      <c r="C192" s="355"/>
      <c r="D192" s="5" t="s">
        <v>1117</v>
      </c>
      <c r="E192" s="356"/>
      <c r="F192" s="357"/>
      <c r="G192" s="358"/>
      <c r="H192" s="354" t="s">
        <v>1006</v>
      </c>
      <c r="I192" s="359"/>
      <c r="J192" s="355"/>
      <c r="K192" s="12"/>
      <c r="L192" s="65"/>
      <c r="M192" s="70"/>
      <c r="N192">
        <f t="shared" si="6"/>
        <v>0</v>
      </c>
      <c r="O192" s="65"/>
      <c r="P192" s="21">
        <f t="shared" si="8"/>
        <v>0</v>
      </c>
      <c r="Q192" s="21">
        <f t="shared" si="7"/>
        <v>0</v>
      </c>
    </row>
    <row r="193" spans="1:17" ht="30.75" customHeight="1">
      <c r="A193" s="72" t="s">
        <v>1259</v>
      </c>
      <c r="B193" s="348" t="s">
        <v>1104</v>
      </c>
      <c r="C193" s="349"/>
      <c r="D193" s="6" t="s">
        <v>1114</v>
      </c>
      <c r="E193" s="360" t="s">
        <v>1137</v>
      </c>
      <c r="F193" s="361"/>
      <c r="G193" s="362"/>
      <c r="H193" s="348" t="s">
        <v>1039</v>
      </c>
      <c r="I193" s="353"/>
      <c r="J193" s="349"/>
      <c r="K193" s="11" t="s">
        <v>1006</v>
      </c>
      <c r="L193" s="53">
        <v>5520</v>
      </c>
      <c r="M193" s="66">
        <v>4815</v>
      </c>
      <c r="N193">
        <f t="shared" si="6"/>
        <v>5055.75</v>
      </c>
      <c r="O193" s="53">
        <v>5308</v>
      </c>
      <c r="P193" s="21">
        <f t="shared" si="8"/>
        <v>5520.320000000001</v>
      </c>
      <c r="Q193" s="21">
        <f t="shared" si="7"/>
        <v>-0.32000000000061846</v>
      </c>
    </row>
    <row r="194" spans="1:17" ht="15.75">
      <c r="A194" s="61"/>
      <c r="B194" s="367"/>
      <c r="C194" s="368"/>
      <c r="D194" s="4" t="s">
        <v>1134</v>
      </c>
      <c r="E194" s="364"/>
      <c r="F194" s="365"/>
      <c r="G194" s="366"/>
      <c r="H194" s="367" t="s">
        <v>1138</v>
      </c>
      <c r="I194" s="363"/>
      <c r="J194" s="368"/>
      <c r="K194" s="13"/>
      <c r="L194" s="62"/>
      <c r="M194" s="68"/>
      <c r="N194">
        <f t="shared" si="6"/>
        <v>0</v>
      </c>
      <c r="O194" s="62"/>
      <c r="P194" s="21">
        <f t="shared" si="8"/>
        <v>0</v>
      </c>
      <c r="Q194" s="21">
        <f t="shared" si="7"/>
        <v>0</v>
      </c>
    </row>
    <row r="195" spans="1:17" ht="21" customHeight="1">
      <c r="A195" s="64"/>
      <c r="B195" s="354"/>
      <c r="C195" s="355"/>
      <c r="D195" s="8" t="s">
        <v>1117</v>
      </c>
      <c r="E195" s="356"/>
      <c r="F195" s="357"/>
      <c r="G195" s="358"/>
      <c r="H195" s="354" t="s">
        <v>1006</v>
      </c>
      <c r="I195" s="359"/>
      <c r="J195" s="355"/>
      <c r="K195" s="12"/>
      <c r="L195" s="65"/>
      <c r="M195" s="70"/>
      <c r="N195">
        <f t="shared" si="6"/>
        <v>0</v>
      </c>
      <c r="O195" s="65"/>
      <c r="P195" s="21">
        <f t="shared" si="8"/>
        <v>0</v>
      </c>
      <c r="Q195" s="21">
        <f t="shared" si="7"/>
        <v>0</v>
      </c>
    </row>
    <row r="196" spans="1:17" ht="30.75" customHeight="1">
      <c r="A196" s="72" t="s">
        <v>1260</v>
      </c>
      <c r="B196" s="348" t="s">
        <v>1104</v>
      </c>
      <c r="C196" s="349"/>
      <c r="D196" s="6" t="s">
        <v>1114</v>
      </c>
      <c r="E196" s="360" t="s">
        <v>1137</v>
      </c>
      <c r="F196" s="361"/>
      <c r="G196" s="362"/>
      <c r="H196" s="348" t="s">
        <v>1039</v>
      </c>
      <c r="I196" s="353"/>
      <c r="J196" s="349"/>
      <c r="K196" s="13" t="s">
        <v>1006</v>
      </c>
      <c r="L196" s="62">
        <v>6436</v>
      </c>
      <c r="M196" s="68">
        <v>5612</v>
      </c>
      <c r="N196">
        <f aca="true" t="shared" si="9" ref="N196:N219">M196*1.05</f>
        <v>5892.6</v>
      </c>
      <c r="O196" s="62">
        <v>6188</v>
      </c>
      <c r="P196" s="21">
        <f t="shared" si="8"/>
        <v>6435.52</v>
      </c>
      <c r="Q196" s="21">
        <f aca="true" t="shared" si="10" ref="Q196:Q219">L196-P196</f>
        <v>0.47999999999956344</v>
      </c>
    </row>
    <row r="197" spans="1:17" ht="15.75">
      <c r="A197" s="67"/>
      <c r="B197" s="367"/>
      <c r="C197" s="368"/>
      <c r="D197" s="4" t="s">
        <v>1134</v>
      </c>
      <c r="E197" s="364"/>
      <c r="F197" s="365"/>
      <c r="G197" s="366"/>
      <c r="H197" s="367" t="s">
        <v>1139</v>
      </c>
      <c r="I197" s="363"/>
      <c r="J197" s="368"/>
      <c r="K197" s="13"/>
      <c r="L197" s="62"/>
      <c r="M197" s="68"/>
      <c r="N197">
        <f t="shared" si="9"/>
        <v>0</v>
      </c>
      <c r="O197" s="62"/>
      <c r="P197" s="21">
        <f t="shared" si="8"/>
        <v>0</v>
      </c>
      <c r="Q197" s="21">
        <f t="shared" si="10"/>
        <v>0</v>
      </c>
    </row>
    <row r="198" spans="1:17" ht="16.5" customHeight="1">
      <c r="A198" s="67"/>
      <c r="B198" s="354"/>
      <c r="C198" s="355"/>
      <c r="D198" s="8" t="s">
        <v>1117</v>
      </c>
      <c r="E198" s="356"/>
      <c r="F198" s="357"/>
      <c r="G198" s="358"/>
      <c r="H198" s="354" t="s">
        <v>1006</v>
      </c>
      <c r="I198" s="359"/>
      <c r="J198" s="355"/>
      <c r="K198" s="13"/>
      <c r="L198" s="62"/>
      <c r="M198" s="68"/>
      <c r="N198">
        <f t="shared" si="9"/>
        <v>0</v>
      </c>
      <c r="O198" s="62"/>
      <c r="P198" s="21">
        <f aca="true" t="shared" si="11" ref="P198:P257">O198*1.04</f>
        <v>0</v>
      </c>
      <c r="Q198" s="21">
        <f t="shared" si="10"/>
        <v>0</v>
      </c>
    </row>
    <row r="199" spans="1:17" ht="26.25" customHeight="1">
      <c r="A199" s="72" t="s">
        <v>1261</v>
      </c>
      <c r="B199" s="348" t="s">
        <v>1104</v>
      </c>
      <c r="C199" s="349"/>
      <c r="D199" s="7" t="s">
        <v>1115</v>
      </c>
      <c r="E199" s="360" t="s">
        <v>1137</v>
      </c>
      <c r="F199" s="361"/>
      <c r="G199" s="362"/>
      <c r="H199" s="360" t="s">
        <v>1041</v>
      </c>
      <c r="I199" s="361"/>
      <c r="J199" s="362"/>
      <c r="K199" s="11" t="s">
        <v>1006</v>
      </c>
      <c r="L199" s="53">
        <v>6003</v>
      </c>
      <c r="M199" s="66">
        <v>5235</v>
      </c>
      <c r="N199">
        <f t="shared" si="9"/>
        <v>5496.75</v>
      </c>
      <c r="O199" s="53">
        <v>5772</v>
      </c>
      <c r="P199" s="21">
        <f t="shared" si="11"/>
        <v>6002.88</v>
      </c>
      <c r="Q199" s="21">
        <f t="shared" si="10"/>
        <v>0.11999999999989086</v>
      </c>
    </row>
    <row r="200" spans="1:17" ht="19.5" customHeight="1">
      <c r="A200" s="61"/>
      <c r="B200" s="367"/>
      <c r="C200" s="368"/>
      <c r="D200" s="4" t="s">
        <v>1134</v>
      </c>
      <c r="E200" s="364"/>
      <c r="F200" s="365"/>
      <c r="G200" s="366"/>
      <c r="H200" s="367" t="s">
        <v>1138</v>
      </c>
      <c r="I200" s="363"/>
      <c r="J200" s="368"/>
      <c r="K200" s="13"/>
      <c r="L200" s="62"/>
      <c r="M200" s="68"/>
      <c r="N200">
        <f t="shared" si="9"/>
        <v>0</v>
      </c>
      <c r="O200" s="62"/>
      <c r="P200" s="21">
        <f t="shared" si="11"/>
        <v>0</v>
      </c>
      <c r="Q200" s="21">
        <f t="shared" si="10"/>
        <v>0</v>
      </c>
    </row>
    <row r="201" spans="1:17" ht="16.5" customHeight="1">
      <c r="A201" s="64"/>
      <c r="B201" s="354"/>
      <c r="C201" s="355"/>
      <c r="D201" s="5" t="s">
        <v>1117</v>
      </c>
      <c r="E201" s="356"/>
      <c r="F201" s="357"/>
      <c r="G201" s="358"/>
      <c r="H201" s="354" t="s">
        <v>1006</v>
      </c>
      <c r="I201" s="359"/>
      <c r="J201" s="355"/>
      <c r="K201" s="12"/>
      <c r="L201" s="65"/>
      <c r="M201" s="70"/>
      <c r="N201">
        <f t="shared" si="9"/>
        <v>0</v>
      </c>
      <c r="O201" s="65"/>
      <c r="P201" s="21">
        <f t="shared" si="11"/>
        <v>0</v>
      </c>
      <c r="Q201" s="21">
        <f t="shared" si="10"/>
        <v>0</v>
      </c>
    </row>
    <row r="202" spans="1:17" ht="33" customHeight="1">
      <c r="A202" s="72" t="s">
        <v>1262</v>
      </c>
      <c r="B202" s="348" t="s">
        <v>1104</v>
      </c>
      <c r="C202" s="349"/>
      <c r="D202" s="7" t="s">
        <v>1115</v>
      </c>
      <c r="E202" s="360" t="s">
        <v>1137</v>
      </c>
      <c r="F202" s="361"/>
      <c r="G202" s="362"/>
      <c r="H202" s="360" t="s">
        <v>1041</v>
      </c>
      <c r="I202" s="361"/>
      <c r="J202" s="362"/>
      <c r="K202" s="13" t="s">
        <v>1006</v>
      </c>
      <c r="L202" s="62">
        <v>7196</v>
      </c>
      <c r="M202" s="68">
        <v>6276</v>
      </c>
      <c r="N202">
        <f t="shared" si="9"/>
        <v>6589.8</v>
      </c>
      <c r="O202" s="62">
        <v>6919</v>
      </c>
      <c r="P202" s="21">
        <f t="shared" si="11"/>
        <v>7195.76</v>
      </c>
      <c r="Q202" s="21">
        <f t="shared" si="10"/>
        <v>0.23999999999978172</v>
      </c>
    </row>
    <row r="203" spans="1:17" ht="16.5" customHeight="1">
      <c r="A203" s="67"/>
      <c r="B203" s="367"/>
      <c r="C203" s="368"/>
      <c r="D203" s="4" t="s">
        <v>1134</v>
      </c>
      <c r="E203" s="364"/>
      <c r="F203" s="365"/>
      <c r="G203" s="366"/>
      <c r="H203" s="367" t="s">
        <v>1139</v>
      </c>
      <c r="I203" s="363"/>
      <c r="J203" s="368"/>
      <c r="K203" s="13"/>
      <c r="L203" s="62"/>
      <c r="M203" s="68"/>
      <c r="N203">
        <f t="shared" si="9"/>
        <v>0</v>
      </c>
      <c r="O203" s="62"/>
      <c r="P203" s="21">
        <f t="shared" si="11"/>
        <v>0</v>
      </c>
      <c r="Q203" s="21">
        <f t="shared" si="10"/>
        <v>0</v>
      </c>
    </row>
    <row r="204" spans="1:17" ht="16.5" customHeight="1" thickBot="1">
      <c r="A204" s="88"/>
      <c r="B204" s="437"/>
      <c r="C204" s="438"/>
      <c r="D204" s="74" t="s">
        <v>1117</v>
      </c>
      <c r="E204" s="457"/>
      <c r="F204" s="458"/>
      <c r="G204" s="459"/>
      <c r="H204" s="437" t="s">
        <v>1006</v>
      </c>
      <c r="I204" s="442"/>
      <c r="J204" s="438"/>
      <c r="K204" s="76"/>
      <c r="L204" s="77"/>
      <c r="M204" s="181"/>
      <c r="N204">
        <f t="shared" si="9"/>
        <v>0</v>
      </c>
      <c r="O204" s="77"/>
      <c r="P204" s="21">
        <f t="shared" si="11"/>
        <v>0</v>
      </c>
      <c r="Q204" s="21">
        <f t="shared" si="10"/>
        <v>0</v>
      </c>
    </row>
    <row r="205" spans="1:17" ht="45" customHeight="1">
      <c r="A205" s="47" t="s">
        <v>630</v>
      </c>
      <c r="B205" s="403" t="s">
        <v>1022</v>
      </c>
      <c r="C205" s="370"/>
      <c r="D205" s="49" t="s">
        <v>631</v>
      </c>
      <c r="E205" s="431" t="s">
        <v>1142</v>
      </c>
      <c r="F205" s="432"/>
      <c r="G205" s="433"/>
      <c r="H205" s="403" t="s">
        <v>632</v>
      </c>
      <c r="I205" s="369"/>
      <c r="J205" s="370"/>
      <c r="K205" s="50" t="s">
        <v>1078</v>
      </c>
      <c r="L205" s="51">
        <v>349</v>
      </c>
      <c r="M205" s="66">
        <v>305</v>
      </c>
      <c r="N205">
        <f t="shared" si="9"/>
        <v>320.25</v>
      </c>
      <c r="O205" s="51">
        <v>336</v>
      </c>
      <c r="P205" s="21">
        <f t="shared" si="11"/>
        <v>349.44</v>
      </c>
      <c r="Q205" s="21">
        <f t="shared" si="10"/>
        <v>-0.4399999999999977</v>
      </c>
    </row>
    <row r="206" spans="1:17" ht="42" customHeight="1">
      <c r="A206" s="104" t="s">
        <v>14</v>
      </c>
      <c r="B206" s="348" t="s">
        <v>1022</v>
      </c>
      <c r="C206" s="349"/>
      <c r="D206" s="6" t="s">
        <v>1143</v>
      </c>
      <c r="E206" s="360" t="s">
        <v>1142</v>
      </c>
      <c r="F206" s="361"/>
      <c r="G206" s="362"/>
      <c r="H206" s="348" t="s">
        <v>1092</v>
      </c>
      <c r="I206" s="353"/>
      <c r="J206" s="349"/>
      <c r="K206" s="11" t="s">
        <v>1093</v>
      </c>
      <c r="L206" s="53">
        <v>27</v>
      </c>
      <c r="M206" s="66">
        <v>24</v>
      </c>
      <c r="N206">
        <f t="shared" si="9"/>
        <v>25.200000000000003</v>
      </c>
      <c r="O206" s="53">
        <v>26</v>
      </c>
      <c r="P206" s="21">
        <f t="shared" si="11"/>
        <v>27.04</v>
      </c>
      <c r="Q206" s="21">
        <f t="shared" si="10"/>
        <v>-0.03999999999999915</v>
      </c>
    </row>
    <row r="207" spans="1:17" ht="16.5" customHeight="1">
      <c r="A207" s="105"/>
      <c r="B207" s="354"/>
      <c r="C207" s="355"/>
      <c r="D207" s="8" t="s">
        <v>1117</v>
      </c>
      <c r="E207" s="356"/>
      <c r="F207" s="357"/>
      <c r="G207" s="358"/>
      <c r="H207" s="354" t="s">
        <v>1006</v>
      </c>
      <c r="I207" s="359"/>
      <c r="J207" s="355"/>
      <c r="K207" s="12"/>
      <c r="L207" s="65"/>
      <c r="M207" s="70"/>
      <c r="N207">
        <f t="shared" si="9"/>
        <v>0</v>
      </c>
      <c r="O207" s="65"/>
      <c r="P207" s="21">
        <f t="shared" si="11"/>
        <v>0</v>
      </c>
      <c r="Q207" s="21">
        <f t="shared" si="10"/>
        <v>0</v>
      </c>
    </row>
    <row r="208" spans="1:17" ht="31.5" customHeight="1">
      <c r="A208" s="72" t="s">
        <v>15</v>
      </c>
      <c r="B208" s="348" t="s">
        <v>955</v>
      </c>
      <c r="C208" s="349"/>
      <c r="D208" s="6" t="s">
        <v>1145</v>
      </c>
      <c r="E208" s="499" t="s">
        <v>637</v>
      </c>
      <c r="F208" s="500"/>
      <c r="G208" s="501"/>
      <c r="H208" s="348" t="s">
        <v>1094</v>
      </c>
      <c r="I208" s="353"/>
      <c r="J208" s="349"/>
      <c r="K208" s="11" t="s">
        <v>1078</v>
      </c>
      <c r="L208" s="53">
        <v>587</v>
      </c>
      <c r="M208" s="66">
        <v>511</v>
      </c>
      <c r="N208">
        <f t="shared" si="9"/>
        <v>536.5500000000001</v>
      </c>
      <c r="O208" s="53">
        <v>564</v>
      </c>
      <c r="P208" s="21">
        <f t="shared" si="11"/>
        <v>586.5600000000001</v>
      </c>
      <c r="Q208" s="21">
        <f t="shared" si="10"/>
        <v>0.4399999999999409</v>
      </c>
    </row>
    <row r="209" spans="1:17" ht="36.75" customHeight="1">
      <c r="A209" s="72" t="s">
        <v>1265</v>
      </c>
      <c r="B209" s="348" t="s">
        <v>955</v>
      </c>
      <c r="C209" s="349"/>
      <c r="D209" s="6" t="s">
        <v>1146</v>
      </c>
      <c r="E209" s="499" t="s">
        <v>637</v>
      </c>
      <c r="F209" s="500"/>
      <c r="G209" s="501"/>
      <c r="H209" s="348" t="s">
        <v>1102</v>
      </c>
      <c r="I209" s="353"/>
      <c r="J209" s="349"/>
      <c r="K209" s="2" t="s">
        <v>1006</v>
      </c>
      <c r="L209" s="66">
        <v>102</v>
      </c>
      <c r="M209" s="66">
        <v>89</v>
      </c>
      <c r="N209">
        <f t="shared" si="9"/>
        <v>93.45</v>
      </c>
      <c r="O209" s="66">
        <v>98</v>
      </c>
      <c r="P209" s="21">
        <f t="shared" si="11"/>
        <v>101.92</v>
      </c>
      <c r="Q209" s="21">
        <f t="shared" si="10"/>
        <v>0.0799999999999983</v>
      </c>
    </row>
    <row r="210" spans="1:17" ht="16.5" customHeight="1">
      <c r="A210" s="69"/>
      <c r="B210" s="354"/>
      <c r="C210" s="355"/>
      <c r="D210" s="8" t="s">
        <v>1117</v>
      </c>
      <c r="E210" s="356"/>
      <c r="F210" s="357"/>
      <c r="G210" s="357"/>
      <c r="H210" s="354" t="s">
        <v>1006</v>
      </c>
      <c r="I210" s="359"/>
      <c r="J210" s="355"/>
      <c r="K210" s="3"/>
      <c r="L210" s="70"/>
      <c r="M210" s="70"/>
      <c r="N210">
        <f t="shared" si="9"/>
        <v>0</v>
      </c>
      <c r="O210" s="70"/>
      <c r="P210" s="21">
        <f t="shared" si="11"/>
        <v>0</v>
      </c>
      <c r="Q210" s="21">
        <f t="shared" si="10"/>
        <v>0</v>
      </c>
    </row>
    <row r="211" spans="1:17" ht="30" customHeight="1">
      <c r="A211" s="72" t="s">
        <v>1266</v>
      </c>
      <c r="B211" s="348" t="s">
        <v>955</v>
      </c>
      <c r="C211" s="349"/>
      <c r="D211" s="6" t="s">
        <v>1147</v>
      </c>
      <c r="E211" s="499" t="s">
        <v>637</v>
      </c>
      <c r="F211" s="500"/>
      <c r="G211" s="501"/>
      <c r="H211" s="367" t="s">
        <v>1095</v>
      </c>
      <c r="I211" s="363"/>
      <c r="J211" s="368"/>
      <c r="K211" s="11" t="s">
        <v>1006</v>
      </c>
      <c r="L211" s="53">
        <v>92</v>
      </c>
      <c r="M211" s="66">
        <v>80</v>
      </c>
      <c r="N211">
        <f t="shared" si="9"/>
        <v>84</v>
      </c>
      <c r="O211" s="53">
        <v>88</v>
      </c>
      <c r="P211" s="21">
        <f t="shared" si="11"/>
        <v>91.52000000000001</v>
      </c>
      <c r="Q211" s="21">
        <f t="shared" si="10"/>
        <v>0.47999999999998977</v>
      </c>
    </row>
    <row r="212" spans="1:17" ht="16.5" customHeight="1">
      <c r="A212" s="69"/>
      <c r="B212" s="354"/>
      <c r="C212" s="355"/>
      <c r="D212" s="8" t="s">
        <v>1117</v>
      </c>
      <c r="E212" s="356"/>
      <c r="F212" s="357"/>
      <c r="G212" s="357"/>
      <c r="H212" s="354" t="s">
        <v>1006</v>
      </c>
      <c r="I212" s="359"/>
      <c r="J212" s="355"/>
      <c r="K212" s="12"/>
      <c r="L212" s="65"/>
      <c r="M212" s="70"/>
      <c r="N212">
        <f t="shared" si="9"/>
        <v>0</v>
      </c>
      <c r="O212" s="65"/>
      <c r="P212" s="21">
        <f t="shared" si="11"/>
        <v>0</v>
      </c>
      <c r="Q212" s="21">
        <f t="shared" si="10"/>
        <v>0</v>
      </c>
    </row>
    <row r="213" spans="1:17" ht="34.5" customHeight="1">
      <c r="A213" s="72" t="s">
        <v>1267</v>
      </c>
      <c r="B213" s="348" t="s">
        <v>955</v>
      </c>
      <c r="C213" s="349"/>
      <c r="D213" s="6" t="s">
        <v>1096</v>
      </c>
      <c r="E213" s="499" t="s">
        <v>637</v>
      </c>
      <c r="F213" s="500"/>
      <c r="G213" s="501"/>
      <c r="H213" s="502" t="s">
        <v>1097</v>
      </c>
      <c r="I213" s="503"/>
      <c r="J213" s="504"/>
      <c r="K213" s="11" t="s">
        <v>1006</v>
      </c>
      <c r="L213" s="53">
        <v>158</v>
      </c>
      <c r="M213" s="66">
        <v>138</v>
      </c>
      <c r="N213">
        <f t="shared" si="9"/>
        <v>144.9</v>
      </c>
      <c r="O213" s="53">
        <v>152</v>
      </c>
      <c r="P213" s="21">
        <f t="shared" si="11"/>
        <v>158.08</v>
      </c>
      <c r="Q213" s="21">
        <f t="shared" si="10"/>
        <v>-0.0800000000000125</v>
      </c>
    </row>
    <row r="214" spans="1:17" ht="16.5" customHeight="1">
      <c r="A214" s="69"/>
      <c r="B214" s="354"/>
      <c r="C214" s="355"/>
      <c r="D214" s="8" t="s">
        <v>1117</v>
      </c>
      <c r="E214" s="356"/>
      <c r="F214" s="357"/>
      <c r="G214" s="357"/>
      <c r="H214" s="354" t="s">
        <v>1006</v>
      </c>
      <c r="I214" s="359"/>
      <c r="J214" s="355"/>
      <c r="K214" s="12"/>
      <c r="L214" s="65"/>
      <c r="M214" s="70"/>
      <c r="N214">
        <f t="shared" si="9"/>
        <v>0</v>
      </c>
      <c r="O214" s="65"/>
      <c r="P214" s="21">
        <f t="shared" si="11"/>
        <v>0</v>
      </c>
      <c r="Q214" s="21">
        <f t="shared" si="10"/>
        <v>0</v>
      </c>
    </row>
    <row r="215" spans="1:17" ht="31.5" customHeight="1">
      <c r="A215" s="83" t="s">
        <v>633</v>
      </c>
      <c r="B215" s="348" t="s">
        <v>634</v>
      </c>
      <c r="C215" s="349"/>
      <c r="D215" s="6" t="s">
        <v>635</v>
      </c>
      <c r="E215" s="499" t="s">
        <v>636</v>
      </c>
      <c r="F215" s="500"/>
      <c r="G215" s="501"/>
      <c r="H215" s="348" t="s">
        <v>1057</v>
      </c>
      <c r="I215" s="353"/>
      <c r="J215" s="349"/>
      <c r="K215" s="11" t="s">
        <v>1027</v>
      </c>
      <c r="L215" s="53">
        <v>390</v>
      </c>
      <c r="M215" s="66">
        <v>340</v>
      </c>
      <c r="N215">
        <f t="shared" si="9"/>
        <v>357</v>
      </c>
      <c r="O215" s="53">
        <v>375</v>
      </c>
      <c r="P215" s="21">
        <f t="shared" si="11"/>
        <v>390</v>
      </c>
      <c r="Q215" s="21">
        <f t="shared" si="10"/>
        <v>0</v>
      </c>
    </row>
    <row r="216" spans="1:17" ht="16.5" customHeight="1">
      <c r="A216" s="69"/>
      <c r="B216" s="354"/>
      <c r="C216" s="355"/>
      <c r="D216" s="5" t="s">
        <v>1121</v>
      </c>
      <c r="E216" s="356"/>
      <c r="F216" s="357"/>
      <c r="G216" s="358"/>
      <c r="H216" s="354" t="s">
        <v>1128</v>
      </c>
      <c r="I216" s="359"/>
      <c r="J216" s="355"/>
      <c r="K216" s="12"/>
      <c r="L216" s="65"/>
      <c r="M216" s="70"/>
      <c r="N216">
        <f t="shared" si="9"/>
        <v>0</v>
      </c>
      <c r="O216" s="65"/>
      <c r="P216" s="21">
        <f t="shared" si="11"/>
        <v>0</v>
      </c>
      <c r="Q216" s="21">
        <f t="shared" si="10"/>
        <v>0</v>
      </c>
    </row>
    <row r="217" spans="1:17" ht="49.5" customHeight="1">
      <c r="A217" s="92" t="s">
        <v>1282</v>
      </c>
      <c r="B217" s="353" t="s">
        <v>973</v>
      </c>
      <c r="C217" s="353"/>
      <c r="D217" s="7" t="s">
        <v>495</v>
      </c>
      <c r="E217" s="499" t="s">
        <v>689</v>
      </c>
      <c r="F217" s="500"/>
      <c r="G217" s="501"/>
      <c r="H217" s="348" t="s">
        <v>494</v>
      </c>
      <c r="I217" s="353"/>
      <c r="J217" s="349"/>
      <c r="K217" s="7" t="s">
        <v>1283</v>
      </c>
      <c r="L217" s="53">
        <v>70</v>
      </c>
      <c r="M217" s="2">
        <v>61</v>
      </c>
      <c r="N217">
        <f t="shared" si="9"/>
        <v>64.05</v>
      </c>
      <c r="O217" s="53">
        <v>67</v>
      </c>
      <c r="P217" s="21">
        <f t="shared" si="11"/>
        <v>69.68</v>
      </c>
      <c r="Q217" s="21">
        <f t="shared" si="10"/>
        <v>0.3199999999999932</v>
      </c>
    </row>
    <row r="218" spans="1:17" ht="15" customHeight="1">
      <c r="A218" s="61"/>
      <c r="B218" s="363"/>
      <c r="C218" s="363"/>
      <c r="D218" s="8" t="s">
        <v>1117</v>
      </c>
      <c r="E218" s="356"/>
      <c r="F218" s="357"/>
      <c r="G218" s="358"/>
      <c r="H218" s="367" t="s">
        <v>1006</v>
      </c>
      <c r="I218" s="363"/>
      <c r="J218" s="368"/>
      <c r="K218" s="9"/>
      <c r="L218" s="65"/>
      <c r="M218" s="3"/>
      <c r="N218">
        <f t="shared" si="9"/>
        <v>0</v>
      </c>
      <c r="O218" s="65"/>
      <c r="P218" s="21">
        <f t="shared" si="11"/>
        <v>0</v>
      </c>
      <c r="Q218" s="21">
        <f t="shared" si="10"/>
        <v>0</v>
      </c>
    </row>
    <row r="219" spans="1:17" ht="46.5" customHeight="1">
      <c r="A219" s="72" t="s">
        <v>1302</v>
      </c>
      <c r="B219" s="348" t="s">
        <v>972</v>
      </c>
      <c r="C219" s="349"/>
      <c r="D219" s="6"/>
      <c r="E219" s="381" t="s">
        <v>1127</v>
      </c>
      <c r="F219" s="382"/>
      <c r="G219" s="383"/>
      <c r="H219" s="381" t="s">
        <v>19</v>
      </c>
      <c r="I219" s="382"/>
      <c r="J219" s="383"/>
      <c r="K219" s="11" t="s">
        <v>1006</v>
      </c>
      <c r="L219" s="53">
        <v>137</v>
      </c>
      <c r="M219" s="66">
        <v>120</v>
      </c>
      <c r="N219">
        <f t="shared" si="9"/>
        <v>126</v>
      </c>
      <c r="O219" s="53">
        <v>132</v>
      </c>
      <c r="P219" s="21">
        <f t="shared" si="11"/>
        <v>137.28</v>
      </c>
      <c r="Q219" s="21">
        <f t="shared" si="10"/>
        <v>-0.28000000000000114</v>
      </c>
    </row>
    <row r="220" spans="1:17" ht="45" customHeight="1">
      <c r="A220" s="82" t="s">
        <v>1320</v>
      </c>
      <c r="B220" s="384" t="s">
        <v>975</v>
      </c>
      <c r="C220" s="384"/>
      <c r="D220" s="15"/>
      <c r="E220" s="391" t="s">
        <v>1322</v>
      </c>
      <c r="F220" s="392"/>
      <c r="G220" s="393"/>
      <c r="H220" s="379"/>
      <c r="I220" s="384"/>
      <c r="J220" s="380"/>
      <c r="K220" s="18" t="s">
        <v>1078</v>
      </c>
      <c r="L220" s="63">
        <v>240</v>
      </c>
      <c r="M220" s="96">
        <v>210</v>
      </c>
      <c r="N220">
        <f aca="true" t="shared" si="12" ref="N220:N257">M220*1.05</f>
        <v>220.5</v>
      </c>
      <c r="O220" s="63">
        <v>231</v>
      </c>
      <c r="P220" s="21">
        <f t="shared" si="11"/>
        <v>240.24</v>
      </c>
      <c r="Q220" s="21">
        <f aca="true" t="shared" si="13" ref="Q220:Q257">L220-P220</f>
        <v>-0.2400000000000091</v>
      </c>
    </row>
    <row r="221" spans="1:17" ht="26.25" customHeight="1" thickBot="1">
      <c r="A221" s="71" t="s">
        <v>1318</v>
      </c>
      <c r="B221" s="385" t="s">
        <v>974</v>
      </c>
      <c r="C221" s="385"/>
      <c r="D221" s="55"/>
      <c r="E221" s="386" t="s">
        <v>1319</v>
      </c>
      <c r="F221" s="387"/>
      <c r="G221" s="388"/>
      <c r="H221" s="389"/>
      <c r="I221" s="385"/>
      <c r="J221" s="390"/>
      <c r="K221" s="57" t="s">
        <v>1078</v>
      </c>
      <c r="L221" s="58">
        <v>276</v>
      </c>
      <c r="M221" s="66">
        <v>240</v>
      </c>
      <c r="N221">
        <f t="shared" si="12"/>
        <v>252</v>
      </c>
      <c r="O221" s="58">
        <v>265</v>
      </c>
      <c r="P221" s="21">
        <f t="shared" si="11"/>
        <v>275.6</v>
      </c>
      <c r="Q221" s="21">
        <f t="shared" si="13"/>
        <v>0.39999999999997726</v>
      </c>
    </row>
    <row r="222" spans="1:17" ht="16.5" customHeight="1" hidden="1">
      <c r="A222" s="99" t="s">
        <v>1176</v>
      </c>
      <c r="B222" s="4"/>
      <c r="C222" s="4"/>
      <c r="D222" s="5"/>
      <c r="E222" s="357"/>
      <c r="F222" s="357"/>
      <c r="G222" s="357"/>
      <c r="H222" s="359"/>
      <c r="I222" s="359"/>
      <c r="J222" s="355"/>
      <c r="K222" s="13"/>
      <c r="L222" s="77">
        <v>3350</v>
      </c>
      <c r="M222" s="58">
        <v>3350</v>
      </c>
      <c r="N222">
        <f t="shared" si="12"/>
        <v>3517.5</v>
      </c>
      <c r="O222" s="77">
        <v>3350</v>
      </c>
      <c r="P222" s="21">
        <f t="shared" si="11"/>
        <v>3484</v>
      </c>
      <c r="Q222" s="21">
        <f t="shared" si="13"/>
        <v>-134</v>
      </c>
    </row>
    <row r="223" spans="1:17" ht="16.5" customHeight="1" hidden="1">
      <c r="A223" s="72" t="s">
        <v>1177</v>
      </c>
      <c r="B223" s="348" t="s">
        <v>1002</v>
      </c>
      <c r="C223" s="349"/>
      <c r="D223" s="7"/>
      <c r="E223" s="360" t="s">
        <v>1178</v>
      </c>
      <c r="F223" s="361"/>
      <c r="G223" s="362"/>
      <c r="H223" s="348"/>
      <c r="I223" s="353"/>
      <c r="J223" s="349"/>
      <c r="K223" s="11" t="s">
        <v>1079</v>
      </c>
      <c r="L223" s="62"/>
      <c r="M223" s="62"/>
      <c r="N223">
        <f t="shared" si="12"/>
        <v>0</v>
      </c>
      <c r="O223" s="62"/>
      <c r="P223" s="21">
        <f t="shared" si="11"/>
        <v>0</v>
      </c>
      <c r="Q223" s="21">
        <f t="shared" si="13"/>
        <v>0</v>
      </c>
    </row>
    <row r="224" spans="1:17" ht="16.5" customHeight="1" hidden="1">
      <c r="A224" s="72" t="s">
        <v>1179</v>
      </c>
      <c r="B224" s="348" t="s">
        <v>1003</v>
      </c>
      <c r="C224" s="349"/>
      <c r="D224" s="7"/>
      <c r="E224" s="360" t="s">
        <v>1180</v>
      </c>
      <c r="F224" s="361"/>
      <c r="G224" s="362"/>
      <c r="H224" s="348"/>
      <c r="I224" s="353"/>
      <c r="J224" s="349"/>
      <c r="K224" s="11" t="s">
        <v>1078</v>
      </c>
      <c r="L224" s="53"/>
      <c r="M224" s="53"/>
      <c r="N224">
        <f t="shared" si="12"/>
        <v>0</v>
      </c>
      <c r="O224" s="53"/>
      <c r="P224" s="21">
        <f t="shared" si="11"/>
        <v>0</v>
      </c>
      <c r="Q224" s="21">
        <f t="shared" si="13"/>
        <v>0</v>
      </c>
    </row>
    <row r="225" spans="1:17" ht="16.5" customHeight="1" hidden="1">
      <c r="A225" s="67"/>
      <c r="B225" s="367"/>
      <c r="C225" s="368"/>
      <c r="D225" s="9"/>
      <c r="E225" s="364" t="s">
        <v>1049</v>
      </c>
      <c r="F225" s="365"/>
      <c r="G225" s="366"/>
      <c r="H225" s="367"/>
      <c r="I225" s="363"/>
      <c r="J225" s="368"/>
      <c r="K225" s="13"/>
      <c r="L225" s="53"/>
      <c r="M225" s="53"/>
      <c r="N225">
        <f t="shared" si="12"/>
        <v>0</v>
      </c>
      <c r="O225" s="53"/>
      <c r="P225" s="21">
        <f t="shared" si="11"/>
        <v>0</v>
      </c>
      <c r="Q225" s="21">
        <f t="shared" si="13"/>
        <v>0</v>
      </c>
    </row>
    <row r="226" spans="1:17" ht="16.5" customHeight="1" hidden="1">
      <c r="A226" s="84" t="s">
        <v>1187</v>
      </c>
      <c r="B226" s="379" t="s">
        <v>1004</v>
      </c>
      <c r="C226" s="380"/>
      <c r="D226" s="15"/>
      <c r="E226" s="381" t="s">
        <v>1005</v>
      </c>
      <c r="F226" s="382"/>
      <c r="G226" s="383"/>
      <c r="H226" s="379"/>
      <c r="I226" s="384"/>
      <c r="J226" s="380"/>
      <c r="K226" s="18" t="s">
        <v>1006</v>
      </c>
      <c r="L226" s="62"/>
      <c r="M226" s="62"/>
      <c r="N226">
        <f t="shared" si="12"/>
        <v>0</v>
      </c>
      <c r="O226" s="62"/>
      <c r="P226" s="21">
        <f t="shared" si="11"/>
        <v>0</v>
      </c>
      <c r="Q226" s="21">
        <f t="shared" si="13"/>
        <v>0</v>
      </c>
    </row>
    <row r="227" spans="1:17" ht="16.5" customHeight="1" hidden="1">
      <c r="A227" s="84" t="s">
        <v>1188</v>
      </c>
      <c r="B227" s="379" t="s">
        <v>972</v>
      </c>
      <c r="C227" s="380"/>
      <c r="D227" s="15"/>
      <c r="E227" s="381" t="s">
        <v>1107</v>
      </c>
      <c r="F227" s="382"/>
      <c r="G227" s="383"/>
      <c r="H227" s="379"/>
      <c r="I227" s="384"/>
      <c r="J227" s="380"/>
      <c r="K227" s="18" t="s">
        <v>1006</v>
      </c>
      <c r="L227" s="63"/>
      <c r="M227" s="63"/>
      <c r="N227">
        <f t="shared" si="12"/>
        <v>0</v>
      </c>
      <c r="O227" s="63"/>
      <c r="P227" s="21">
        <f t="shared" si="11"/>
        <v>0</v>
      </c>
      <c r="Q227" s="21">
        <f t="shared" si="13"/>
        <v>0</v>
      </c>
    </row>
    <row r="228" spans="1:17" ht="16.5" customHeight="1" hidden="1">
      <c r="A228" s="102" t="s">
        <v>1189</v>
      </c>
      <c r="B228" s="379" t="s">
        <v>1101</v>
      </c>
      <c r="C228" s="380"/>
      <c r="D228" s="15"/>
      <c r="E228" s="381" t="s">
        <v>1007</v>
      </c>
      <c r="F228" s="382"/>
      <c r="G228" s="383"/>
      <c r="H228" s="379"/>
      <c r="I228" s="384"/>
      <c r="J228" s="380"/>
      <c r="K228" s="18" t="s">
        <v>1078</v>
      </c>
      <c r="L228" s="63"/>
      <c r="M228" s="63"/>
      <c r="N228">
        <f t="shared" si="12"/>
        <v>0</v>
      </c>
      <c r="O228" s="63"/>
      <c r="P228" s="21">
        <f t="shared" si="11"/>
        <v>0</v>
      </c>
      <c r="Q228" s="21">
        <f t="shared" si="13"/>
        <v>0</v>
      </c>
    </row>
    <row r="229" spans="1:17" ht="16.5" customHeight="1" hidden="1">
      <c r="A229" s="72" t="s">
        <v>1191</v>
      </c>
      <c r="B229" s="348" t="s">
        <v>1008</v>
      </c>
      <c r="C229" s="349"/>
      <c r="D229" s="7"/>
      <c r="E229" s="360" t="s">
        <v>1190</v>
      </c>
      <c r="F229" s="361"/>
      <c r="G229" s="362"/>
      <c r="H229" s="348"/>
      <c r="I229" s="353"/>
      <c r="J229" s="349"/>
      <c r="K229" s="11" t="s">
        <v>1078</v>
      </c>
      <c r="L229" s="63"/>
      <c r="M229" s="63"/>
      <c r="N229">
        <f t="shared" si="12"/>
        <v>0</v>
      </c>
      <c r="O229" s="63"/>
      <c r="P229" s="21">
        <f t="shared" si="11"/>
        <v>0</v>
      </c>
      <c r="Q229" s="21">
        <f t="shared" si="13"/>
        <v>0</v>
      </c>
    </row>
    <row r="230" spans="1:17" ht="16.5" customHeight="1" hidden="1">
      <c r="A230" s="72" t="s">
        <v>1192</v>
      </c>
      <c r="B230" s="348" t="s">
        <v>1009</v>
      </c>
      <c r="C230" s="349"/>
      <c r="D230" s="7"/>
      <c r="E230" s="360" t="s">
        <v>1193</v>
      </c>
      <c r="F230" s="361"/>
      <c r="G230" s="362"/>
      <c r="H230" s="348"/>
      <c r="I230" s="353"/>
      <c r="J230" s="349"/>
      <c r="K230" s="11" t="s">
        <v>1078</v>
      </c>
      <c r="L230" s="53"/>
      <c r="M230" s="53"/>
      <c r="N230">
        <f t="shared" si="12"/>
        <v>0</v>
      </c>
      <c r="O230" s="53"/>
      <c r="P230" s="21">
        <f t="shared" si="11"/>
        <v>0</v>
      </c>
      <c r="Q230" s="21">
        <f t="shared" si="13"/>
        <v>0</v>
      </c>
    </row>
    <row r="231" spans="1:17" ht="16.5" customHeight="1" hidden="1">
      <c r="A231" s="67"/>
      <c r="B231" s="367"/>
      <c r="C231" s="368"/>
      <c r="D231" s="9"/>
      <c r="E231" s="364" t="s">
        <v>1194</v>
      </c>
      <c r="F231" s="365"/>
      <c r="G231" s="366"/>
      <c r="H231" s="367"/>
      <c r="I231" s="363"/>
      <c r="J231" s="368"/>
      <c r="K231" s="13"/>
      <c r="L231" s="53"/>
      <c r="M231" s="53"/>
      <c r="N231">
        <f t="shared" si="12"/>
        <v>0</v>
      </c>
      <c r="O231" s="53"/>
      <c r="P231" s="21">
        <f t="shared" si="11"/>
        <v>0</v>
      </c>
      <c r="Q231" s="21">
        <f t="shared" si="13"/>
        <v>0</v>
      </c>
    </row>
    <row r="232" spans="1:17" ht="16.5" customHeight="1" hidden="1">
      <c r="A232" s="72" t="s">
        <v>1195</v>
      </c>
      <c r="B232" s="348" t="s">
        <v>1010</v>
      </c>
      <c r="C232" s="349"/>
      <c r="D232" s="7"/>
      <c r="E232" s="360" t="s">
        <v>1196</v>
      </c>
      <c r="F232" s="361"/>
      <c r="G232" s="362"/>
      <c r="H232" s="348"/>
      <c r="I232" s="353"/>
      <c r="J232" s="349"/>
      <c r="K232" s="11" t="s">
        <v>1078</v>
      </c>
      <c r="L232" s="62"/>
      <c r="M232" s="62"/>
      <c r="N232">
        <f t="shared" si="12"/>
        <v>0</v>
      </c>
      <c r="O232" s="62"/>
      <c r="P232" s="21">
        <f t="shared" si="11"/>
        <v>0</v>
      </c>
      <c r="Q232" s="21">
        <f t="shared" si="13"/>
        <v>0</v>
      </c>
    </row>
    <row r="233" spans="1:17" ht="16.5" customHeight="1" hidden="1">
      <c r="A233" s="72" t="s">
        <v>1197</v>
      </c>
      <c r="B233" s="348" t="s">
        <v>1011</v>
      </c>
      <c r="C233" s="349"/>
      <c r="D233" s="7"/>
      <c r="E233" s="360" t="s">
        <v>1198</v>
      </c>
      <c r="F233" s="361"/>
      <c r="G233" s="362"/>
      <c r="H233" s="348"/>
      <c r="I233" s="353"/>
      <c r="J233" s="349"/>
      <c r="K233" s="11" t="s">
        <v>1078</v>
      </c>
      <c r="L233" s="53"/>
      <c r="M233" s="53"/>
      <c r="N233">
        <f t="shared" si="12"/>
        <v>0</v>
      </c>
      <c r="O233" s="53"/>
      <c r="P233" s="21">
        <f t="shared" si="11"/>
        <v>0</v>
      </c>
      <c r="Q233" s="21">
        <f t="shared" si="13"/>
        <v>0</v>
      </c>
    </row>
    <row r="234" spans="1:17" ht="16.5" customHeight="1" hidden="1">
      <c r="A234" s="72" t="s">
        <v>1199</v>
      </c>
      <c r="B234" s="348" t="s">
        <v>1012</v>
      </c>
      <c r="C234" s="349"/>
      <c r="D234" s="7"/>
      <c r="E234" s="360" t="s">
        <v>1200</v>
      </c>
      <c r="F234" s="361"/>
      <c r="G234" s="362"/>
      <c r="H234" s="348"/>
      <c r="I234" s="353"/>
      <c r="J234" s="349"/>
      <c r="K234" s="11" t="s">
        <v>1078</v>
      </c>
      <c r="L234" s="53"/>
      <c r="M234" s="53"/>
      <c r="N234">
        <f t="shared" si="12"/>
        <v>0</v>
      </c>
      <c r="O234" s="53"/>
      <c r="P234" s="21">
        <f t="shared" si="11"/>
        <v>0</v>
      </c>
      <c r="Q234" s="21">
        <f t="shared" si="13"/>
        <v>0</v>
      </c>
    </row>
    <row r="235" spans="1:17" ht="16.5" customHeight="1" hidden="1">
      <c r="A235" s="72" t="s">
        <v>1181</v>
      </c>
      <c r="B235" s="348" t="s">
        <v>1013</v>
      </c>
      <c r="C235" s="349"/>
      <c r="D235" s="7"/>
      <c r="E235" s="360" t="s">
        <v>1182</v>
      </c>
      <c r="F235" s="361"/>
      <c r="G235" s="362"/>
      <c r="H235" s="348"/>
      <c r="I235" s="353"/>
      <c r="J235" s="349"/>
      <c r="K235" s="11" t="s">
        <v>1078</v>
      </c>
      <c r="L235" s="53"/>
      <c r="M235" s="53"/>
      <c r="N235">
        <f t="shared" si="12"/>
        <v>0</v>
      </c>
      <c r="O235" s="53"/>
      <c r="P235" s="21">
        <f t="shared" si="11"/>
        <v>0</v>
      </c>
      <c r="Q235" s="21">
        <f t="shared" si="13"/>
        <v>0</v>
      </c>
    </row>
    <row r="236" spans="1:17" ht="16.5" customHeight="1" hidden="1">
      <c r="A236" s="69"/>
      <c r="B236" s="354"/>
      <c r="C236" s="355"/>
      <c r="D236" s="8"/>
      <c r="E236" s="356" t="s">
        <v>1070</v>
      </c>
      <c r="F236" s="357"/>
      <c r="G236" s="358"/>
      <c r="H236" s="354"/>
      <c r="I236" s="359"/>
      <c r="J236" s="355"/>
      <c r="K236" s="12"/>
      <c r="L236" s="53"/>
      <c r="M236" s="53"/>
      <c r="N236">
        <f t="shared" si="12"/>
        <v>0</v>
      </c>
      <c r="O236" s="53"/>
      <c r="P236" s="21">
        <f t="shared" si="11"/>
        <v>0</v>
      </c>
      <c r="Q236" s="21">
        <f t="shared" si="13"/>
        <v>0</v>
      </c>
    </row>
    <row r="237" spans="1:17" ht="16.5" customHeight="1" hidden="1">
      <c r="A237" s="72" t="s">
        <v>1183</v>
      </c>
      <c r="B237" s="348" t="s">
        <v>1014</v>
      </c>
      <c r="C237" s="349"/>
      <c r="D237" s="7"/>
      <c r="E237" s="45" t="s">
        <v>1184</v>
      </c>
      <c r="F237" s="45"/>
      <c r="G237" s="45"/>
      <c r="H237" s="348"/>
      <c r="I237" s="353"/>
      <c r="J237" s="349"/>
      <c r="K237" s="11" t="s">
        <v>1078</v>
      </c>
      <c r="L237" s="65"/>
      <c r="M237" s="65"/>
      <c r="N237">
        <f t="shared" si="12"/>
        <v>0</v>
      </c>
      <c r="O237" s="65"/>
      <c r="P237" s="21">
        <f t="shared" si="11"/>
        <v>0</v>
      </c>
      <c r="Q237" s="21">
        <f t="shared" si="13"/>
        <v>0</v>
      </c>
    </row>
    <row r="238" spans="1:17" ht="16.5" customHeight="1" hidden="1">
      <c r="A238" s="67"/>
      <c r="B238" s="367"/>
      <c r="C238" s="368"/>
      <c r="D238" s="9"/>
      <c r="E238" s="43" t="s">
        <v>1069</v>
      </c>
      <c r="F238" s="43"/>
      <c r="G238" s="43"/>
      <c r="H238" s="367"/>
      <c r="I238" s="363"/>
      <c r="J238" s="368"/>
      <c r="K238" s="13"/>
      <c r="L238" s="53"/>
      <c r="M238" s="53"/>
      <c r="N238">
        <f t="shared" si="12"/>
        <v>0</v>
      </c>
      <c r="O238" s="53"/>
      <c r="P238" s="21">
        <f t="shared" si="11"/>
        <v>0</v>
      </c>
      <c r="Q238" s="21">
        <f t="shared" si="13"/>
        <v>0</v>
      </c>
    </row>
    <row r="239" spans="1:17" ht="16.5" customHeight="1" hidden="1">
      <c r="A239" s="72" t="s">
        <v>1185</v>
      </c>
      <c r="B239" s="348" t="s">
        <v>1015</v>
      </c>
      <c r="C239" s="349"/>
      <c r="D239" s="7"/>
      <c r="E239" s="45" t="s">
        <v>1186</v>
      </c>
      <c r="F239" s="45"/>
      <c r="G239" s="45"/>
      <c r="H239" s="348"/>
      <c r="I239" s="353"/>
      <c r="J239" s="349"/>
      <c r="K239" s="11" t="s">
        <v>1054</v>
      </c>
      <c r="L239" s="62"/>
      <c r="M239" s="62"/>
      <c r="N239">
        <f t="shared" si="12"/>
        <v>0</v>
      </c>
      <c r="O239" s="62"/>
      <c r="P239" s="21">
        <f t="shared" si="11"/>
        <v>0</v>
      </c>
      <c r="Q239" s="21">
        <f t="shared" si="13"/>
        <v>0</v>
      </c>
    </row>
    <row r="240" spans="1:17" ht="1.5" customHeight="1" thickBot="1">
      <c r="A240" s="69"/>
      <c r="B240" s="354"/>
      <c r="C240" s="355"/>
      <c r="D240" s="8"/>
      <c r="E240" s="364" t="s">
        <v>1049</v>
      </c>
      <c r="F240" s="365"/>
      <c r="G240" s="366"/>
      <c r="H240" s="367"/>
      <c r="I240" s="363"/>
      <c r="J240" s="368"/>
      <c r="K240" s="12"/>
      <c r="L240" s="53"/>
      <c r="M240" s="53"/>
      <c r="N240">
        <f t="shared" si="12"/>
        <v>0</v>
      </c>
      <c r="O240" s="53"/>
      <c r="P240" s="21">
        <f t="shared" si="11"/>
        <v>0</v>
      </c>
      <c r="Q240" s="21">
        <f t="shared" si="13"/>
        <v>0</v>
      </c>
    </row>
    <row r="241" spans="1:17" ht="33.75" customHeight="1" thickBot="1">
      <c r="A241" s="154" t="s">
        <v>1204</v>
      </c>
      <c r="B241" s="377" t="s">
        <v>1028</v>
      </c>
      <c r="C241" s="377"/>
      <c r="D241" s="377"/>
      <c r="E241" s="377"/>
      <c r="F241" s="377"/>
      <c r="G241" s="377"/>
      <c r="H241" s="377"/>
      <c r="I241" s="377"/>
      <c r="J241" s="377"/>
      <c r="K241" s="377"/>
      <c r="L241" s="378"/>
      <c r="N241">
        <f t="shared" si="12"/>
        <v>0</v>
      </c>
      <c r="P241" s="21">
        <f t="shared" si="11"/>
        <v>0</v>
      </c>
      <c r="Q241" s="21">
        <f t="shared" si="13"/>
        <v>0</v>
      </c>
    </row>
    <row r="242" spans="1:17" ht="33" customHeight="1">
      <c r="A242" s="59" t="s">
        <v>1205</v>
      </c>
      <c r="B242" s="369" t="s">
        <v>1103</v>
      </c>
      <c r="C242" s="370"/>
      <c r="D242" s="48" t="s">
        <v>1206</v>
      </c>
      <c r="E242" s="371" t="s">
        <v>1050</v>
      </c>
      <c r="F242" s="372"/>
      <c r="G242" s="373"/>
      <c r="H242" s="374" t="s">
        <v>469</v>
      </c>
      <c r="I242" s="375"/>
      <c r="J242" s="376"/>
      <c r="K242" s="50" t="s">
        <v>1006</v>
      </c>
      <c r="L242" s="51">
        <v>71</v>
      </c>
      <c r="M242" s="184">
        <v>62</v>
      </c>
      <c r="N242">
        <f t="shared" si="12"/>
        <v>65.10000000000001</v>
      </c>
      <c r="O242" s="51">
        <v>68</v>
      </c>
      <c r="P242" s="21">
        <f t="shared" si="11"/>
        <v>70.72</v>
      </c>
      <c r="Q242" s="21">
        <f t="shared" si="13"/>
        <v>0.28000000000000114</v>
      </c>
    </row>
    <row r="243" spans="1:17" ht="16.5" customHeight="1" thickBot="1">
      <c r="A243" s="64"/>
      <c r="B243" s="359"/>
      <c r="C243" s="355"/>
      <c r="D243" s="8" t="s">
        <v>1152</v>
      </c>
      <c r="E243" s="356"/>
      <c r="F243" s="357"/>
      <c r="G243" s="358"/>
      <c r="H243" s="354" t="s">
        <v>1056</v>
      </c>
      <c r="I243" s="359"/>
      <c r="J243" s="359"/>
      <c r="K243" s="12"/>
      <c r="L243" s="65"/>
      <c r="M243" s="70"/>
      <c r="N243">
        <f t="shared" si="12"/>
        <v>0</v>
      </c>
      <c r="O243" s="65"/>
      <c r="P243" s="21">
        <f t="shared" si="11"/>
        <v>0</v>
      </c>
      <c r="Q243" s="21">
        <f t="shared" si="13"/>
        <v>0</v>
      </c>
    </row>
    <row r="244" spans="1:16" ht="27" customHeight="1" thickBot="1">
      <c r="A244" s="82" t="s">
        <v>83</v>
      </c>
      <c r="B244" s="505" t="s">
        <v>1103</v>
      </c>
      <c r="C244" s="505"/>
      <c r="D244" s="18" t="s">
        <v>84</v>
      </c>
      <c r="E244" s="506" t="s">
        <v>1050</v>
      </c>
      <c r="F244" s="506"/>
      <c r="G244" s="506"/>
      <c r="H244" s="507" t="s">
        <v>85</v>
      </c>
      <c r="I244" s="507"/>
      <c r="J244" s="507"/>
      <c r="K244" s="18" t="s">
        <v>1006</v>
      </c>
      <c r="L244" s="63">
        <v>66</v>
      </c>
      <c r="M244" s="184">
        <v>62</v>
      </c>
      <c r="N244">
        <f t="shared" si="12"/>
        <v>65.10000000000001</v>
      </c>
      <c r="O244" s="63">
        <v>63</v>
      </c>
      <c r="P244" s="21">
        <f t="shared" si="11"/>
        <v>65.52</v>
      </c>
    </row>
    <row r="245" spans="1:16" ht="41.25" customHeight="1">
      <c r="A245" s="61" t="s">
        <v>86</v>
      </c>
      <c r="B245" s="363" t="s">
        <v>1103</v>
      </c>
      <c r="C245" s="368"/>
      <c r="D245" s="9" t="s">
        <v>87</v>
      </c>
      <c r="E245" s="508" t="s">
        <v>1050</v>
      </c>
      <c r="F245" s="497"/>
      <c r="G245" s="498"/>
      <c r="H245" s="509" t="s">
        <v>88</v>
      </c>
      <c r="I245" s="510"/>
      <c r="J245" s="511"/>
      <c r="K245" s="13" t="s">
        <v>1006</v>
      </c>
      <c r="L245" s="62">
        <v>71</v>
      </c>
      <c r="M245" s="184">
        <v>62</v>
      </c>
      <c r="N245">
        <f t="shared" si="12"/>
        <v>65.10000000000001</v>
      </c>
      <c r="O245" s="62">
        <v>68</v>
      </c>
      <c r="P245" s="21">
        <f t="shared" si="11"/>
        <v>70.72</v>
      </c>
    </row>
    <row r="246" spans="1:17" ht="15.75">
      <c r="A246" s="60" t="s">
        <v>1207</v>
      </c>
      <c r="B246" s="353" t="s">
        <v>1103</v>
      </c>
      <c r="C246" s="353"/>
      <c r="D246" s="7" t="s">
        <v>1208</v>
      </c>
      <c r="E246" s="350" t="s">
        <v>1050</v>
      </c>
      <c r="F246" s="351"/>
      <c r="G246" s="352"/>
      <c r="H246" s="348" t="s">
        <v>357</v>
      </c>
      <c r="I246" s="353"/>
      <c r="J246" s="349"/>
      <c r="K246" s="11" t="s">
        <v>1030</v>
      </c>
      <c r="L246" s="53">
        <v>58</v>
      </c>
      <c r="M246" s="66">
        <v>50</v>
      </c>
      <c r="N246">
        <f t="shared" si="12"/>
        <v>52.5</v>
      </c>
      <c r="O246" s="53">
        <v>56</v>
      </c>
      <c r="P246" s="21">
        <f t="shared" si="11"/>
        <v>58.24</v>
      </c>
      <c r="Q246" s="21">
        <f t="shared" si="13"/>
        <v>-0.240000000000002</v>
      </c>
    </row>
    <row r="247" spans="1:17" ht="16.5" customHeight="1">
      <c r="A247" s="61"/>
      <c r="B247" s="363"/>
      <c r="C247" s="363"/>
      <c r="D247" s="9" t="s">
        <v>1117</v>
      </c>
      <c r="E247" s="364"/>
      <c r="F247" s="365"/>
      <c r="G247" s="366"/>
      <c r="H247" s="367" t="s">
        <v>1006</v>
      </c>
      <c r="I247" s="363"/>
      <c r="J247" s="368"/>
      <c r="K247" s="12"/>
      <c r="L247" s="65"/>
      <c r="M247" s="70"/>
      <c r="N247">
        <f t="shared" si="12"/>
        <v>0</v>
      </c>
      <c r="O247" s="65"/>
      <c r="P247" s="21">
        <f t="shared" si="11"/>
        <v>0</v>
      </c>
      <c r="Q247" s="21">
        <f t="shared" si="13"/>
        <v>0</v>
      </c>
    </row>
    <row r="248" spans="1:17" ht="15.75">
      <c r="A248" s="60" t="s">
        <v>1209</v>
      </c>
      <c r="B248" s="353" t="s">
        <v>1103</v>
      </c>
      <c r="C248" s="353"/>
      <c r="D248" s="7" t="s">
        <v>1210</v>
      </c>
      <c r="E248" s="350" t="s">
        <v>1050</v>
      </c>
      <c r="F248" s="351"/>
      <c r="G248" s="352"/>
      <c r="H248" s="360" t="s">
        <v>1053</v>
      </c>
      <c r="I248" s="361"/>
      <c r="J248" s="362"/>
      <c r="K248" s="11" t="s">
        <v>1029</v>
      </c>
      <c r="L248" s="53">
        <v>68</v>
      </c>
      <c r="M248" s="66">
        <v>59</v>
      </c>
      <c r="N248">
        <f t="shared" si="12"/>
        <v>61.95</v>
      </c>
      <c r="O248" s="53">
        <v>65</v>
      </c>
      <c r="P248" s="21">
        <f t="shared" si="11"/>
        <v>67.60000000000001</v>
      </c>
      <c r="Q248" s="21">
        <f t="shared" si="13"/>
        <v>0.3999999999999915</v>
      </c>
    </row>
    <row r="249" spans="1:17" ht="16.5" customHeight="1">
      <c r="A249" s="64"/>
      <c r="B249" s="359"/>
      <c r="C249" s="359"/>
      <c r="D249" s="8" t="s">
        <v>1117</v>
      </c>
      <c r="E249" s="356"/>
      <c r="F249" s="357"/>
      <c r="G249" s="358"/>
      <c r="H249" s="354" t="s">
        <v>1006</v>
      </c>
      <c r="I249" s="359"/>
      <c r="J249" s="355"/>
      <c r="K249" s="12"/>
      <c r="L249" s="65"/>
      <c r="M249" s="70"/>
      <c r="N249">
        <f t="shared" si="12"/>
        <v>0</v>
      </c>
      <c r="O249" s="65"/>
      <c r="P249" s="21">
        <f t="shared" si="11"/>
        <v>0</v>
      </c>
      <c r="Q249" s="21">
        <f t="shared" si="13"/>
        <v>0</v>
      </c>
    </row>
    <row r="250" spans="1:17" ht="15.75">
      <c r="A250" s="67" t="s">
        <v>1211</v>
      </c>
      <c r="B250" s="348" t="s">
        <v>1103</v>
      </c>
      <c r="C250" s="349"/>
      <c r="D250" s="7" t="s">
        <v>1125</v>
      </c>
      <c r="E250" s="350" t="s">
        <v>1050</v>
      </c>
      <c r="F250" s="351"/>
      <c r="G250" s="352"/>
      <c r="H250" s="348" t="s">
        <v>1031</v>
      </c>
      <c r="I250" s="353"/>
      <c r="J250" s="349"/>
      <c r="K250" s="13" t="s">
        <v>1006</v>
      </c>
      <c r="L250" s="68">
        <v>306</v>
      </c>
      <c r="M250" s="68">
        <v>266</v>
      </c>
      <c r="N250">
        <f t="shared" si="12"/>
        <v>279.3</v>
      </c>
      <c r="O250" s="68">
        <v>294</v>
      </c>
      <c r="P250" s="21">
        <f t="shared" si="11"/>
        <v>305.76</v>
      </c>
      <c r="Q250" s="21">
        <f t="shared" si="13"/>
        <v>0.2400000000000091</v>
      </c>
    </row>
    <row r="251" spans="1:17" ht="16.5" customHeight="1">
      <c r="A251" s="67"/>
      <c r="B251" s="354"/>
      <c r="C251" s="355"/>
      <c r="D251" s="8" t="s">
        <v>1117</v>
      </c>
      <c r="E251" s="356"/>
      <c r="F251" s="357"/>
      <c r="G251" s="358"/>
      <c r="H251" s="354" t="s">
        <v>1006</v>
      </c>
      <c r="I251" s="359"/>
      <c r="J251" s="355"/>
      <c r="K251" s="13"/>
      <c r="L251" s="68"/>
      <c r="M251" s="68"/>
      <c r="N251">
        <f t="shared" si="12"/>
        <v>0</v>
      </c>
      <c r="O251" s="68"/>
      <c r="P251" s="21">
        <f t="shared" si="11"/>
        <v>0</v>
      </c>
      <c r="Q251" s="21">
        <f t="shared" si="13"/>
        <v>0</v>
      </c>
    </row>
    <row r="252" spans="1:17" ht="15.75">
      <c r="A252" s="72" t="s">
        <v>1212</v>
      </c>
      <c r="B252" s="348" t="s">
        <v>1103</v>
      </c>
      <c r="C252" s="349"/>
      <c r="D252" s="6" t="s">
        <v>1117</v>
      </c>
      <c r="E252" s="350" t="s">
        <v>1050</v>
      </c>
      <c r="F252" s="351"/>
      <c r="G252" s="352"/>
      <c r="H252" s="353" t="s">
        <v>1006</v>
      </c>
      <c r="I252" s="353"/>
      <c r="J252" s="353"/>
      <c r="K252" s="11" t="s">
        <v>1006</v>
      </c>
      <c r="L252" s="66">
        <v>1338</v>
      </c>
      <c r="M252" s="66">
        <v>1226</v>
      </c>
      <c r="N252">
        <f t="shared" si="12"/>
        <v>1287.3</v>
      </c>
      <c r="O252" s="66">
        <v>1287</v>
      </c>
      <c r="P252" s="21">
        <f t="shared" si="11"/>
        <v>1338.48</v>
      </c>
      <c r="Q252" s="21">
        <f t="shared" si="13"/>
        <v>-0.4800000000000182</v>
      </c>
    </row>
    <row r="253" spans="1:17" ht="16.5" customHeight="1">
      <c r="A253" s="69"/>
      <c r="B253" s="354"/>
      <c r="C253" s="355"/>
      <c r="D253" s="5" t="s">
        <v>1213</v>
      </c>
      <c r="E253" s="356"/>
      <c r="F253" s="357"/>
      <c r="G253" s="358"/>
      <c r="H253" s="359" t="s">
        <v>1065</v>
      </c>
      <c r="I253" s="359"/>
      <c r="J253" s="359"/>
      <c r="K253" s="12"/>
      <c r="L253" s="70"/>
      <c r="M253" s="70"/>
      <c r="N253">
        <f t="shared" si="12"/>
        <v>0</v>
      </c>
      <c r="O253" s="70"/>
      <c r="P253" s="21">
        <f t="shared" si="11"/>
        <v>0</v>
      </c>
      <c r="Q253" s="21">
        <f t="shared" si="13"/>
        <v>0</v>
      </c>
    </row>
    <row r="254" spans="1:17" ht="15.75">
      <c r="A254" s="72" t="s">
        <v>367</v>
      </c>
      <c r="B254" s="348" t="s">
        <v>1103</v>
      </c>
      <c r="C254" s="349"/>
      <c r="D254" s="7" t="s">
        <v>368</v>
      </c>
      <c r="E254" s="350" t="s">
        <v>1050</v>
      </c>
      <c r="F254" s="351"/>
      <c r="G254" s="352"/>
      <c r="H254" s="348" t="s">
        <v>369</v>
      </c>
      <c r="I254" s="353"/>
      <c r="J254" s="349"/>
      <c r="K254" s="11" t="s">
        <v>1006</v>
      </c>
      <c r="L254" s="66">
        <v>408</v>
      </c>
      <c r="M254" s="66">
        <v>355</v>
      </c>
      <c r="N254">
        <f t="shared" si="12"/>
        <v>372.75</v>
      </c>
      <c r="O254" s="66">
        <v>392</v>
      </c>
      <c r="P254" s="21">
        <f t="shared" si="11"/>
        <v>407.68</v>
      </c>
      <c r="Q254" s="21">
        <f t="shared" si="13"/>
        <v>0.3199999999999932</v>
      </c>
    </row>
    <row r="255" spans="1:17" ht="16.5" customHeight="1">
      <c r="A255" s="69"/>
      <c r="B255" s="354"/>
      <c r="C255" s="355"/>
      <c r="D255" s="8" t="s">
        <v>1117</v>
      </c>
      <c r="E255" s="356"/>
      <c r="F255" s="357"/>
      <c r="G255" s="358"/>
      <c r="H255" s="354" t="s">
        <v>1006</v>
      </c>
      <c r="I255" s="359"/>
      <c r="J255" s="355"/>
      <c r="K255" s="12"/>
      <c r="L255" s="68"/>
      <c r="M255" s="68"/>
      <c r="N255">
        <f t="shared" si="12"/>
        <v>0</v>
      </c>
      <c r="O255" s="68"/>
      <c r="P255" s="21">
        <f t="shared" si="11"/>
        <v>0</v>
      </c>
      <c r="Q255" s="21">
        <f t="shared" si="13"/>
        <v>0</v>
      </c>
    </row>
    <row r="256" spans="1:17" ht="15.75">
      <c r="A256" s="60" t="s">
        <v>370</v>
      </c>
      <c r="B256" s="348" t="s">
        <v>1103</v>
      </c>
      <c r="C256" s="349"/>
      <c r="D256" s="11" t="s">
        <v>372</v>
      </c>
      <c r="E256" s="350" t="s">
        <v>1050</v>
      </c>
      <c r="F256" s="351"/>
      <c r="G256" s="352"/>
      <c r="H256" s="348" t="s">
        <v>371</v>
      </c>
      <c r="I256" s="353"/>
      <c r="J256" s="349"/>
      <c r="K256" s="11" t="s">
        <v>1006</v>
      </c>
      <c r="L256" s="53">
        <v>102</v>
      </c>
      <c r="M256" s="66">
        <v>89</v>
      </c>
      <c r="N256">
        <f t="shared" si="12"/>
        <v>93.45</v>
      </c>
      <c r="O256" s="53">
        <v>98</v>
      </c>
      <c r="P256" s="21">
        <f t="shared" si="11"/>
        <v>101.92</v>
      </c>
      <c r="Q256" s="21">
        <f t="shared" si="13"/>
        <v>0.0799999999999983</v>
      </c>
    </row>
    <row r="257" spans="1:17" ht="16.5" customHeight="1">
      <c r="A257" s="64"/>
      <c r="B257" s="354"/>
      <c r="C257" s="355"/>
      <c r="D257" s="12" t="s">
        <v>1117</v>
      </c>
      <c r="E257" s="356"/>
      <c r="F257" s="357"/>
      <c r="G257" s="358"/>
      <c r="H257" s="354" t="s">
        <v>1006</v>
      </c>
      <c r="I257" s="359"/>
      <c r="J257" s="355"/>
      <c r="K257" s="12"/>
      <c r="L257" s="65"/>
      <c r="M257" s="70"/>
      <c r="N257">
        <f t="shared" si="12"/>
        <v>0</v>
      </c>
      <c r="O257" s="65"/>
      <c r="P257" s="21">
        <f t="shared" si="11"/>
        <v>0</v>
      </c>
      <c r="Q257" s="21">
        <f t="shared" si="13"/>
        <v>0</v>
      </c>
    </row>
    <row r="258" spans="12:15" ht="16.5" customHeight="1" thickBot="1">
      <c r="L258" s="4"/>
      <c r="M258" s="181"/>
      <c r="O258" s="4"/>
    </row>
  </sheetData>
  <sheetProtection/>
  <mergeCells count="757">
    <mergeCell ref="B244:C244"/>
    <mergeCell ref="E244:G244"/>
    <mergeCell ref="H244:J244"/>
    <mergeCell ref="B245:C245"/>
    <mergeCell ref="E245:G245"/>
    <mergeCell ref="H245:J245"/>
    <mergeCell ref="B218:C218"/>
    <mergeCell ref="E218:G218"/>
    <mergeCell ref="H218:J218"/>
    <mergeCell ref="B219:C219"/>
    <mergeCell ref="E219:G219"/>
    <mergeCell ref="H219:J219"/>
    <mergeCell ref="B216:C216"/>
    <mergeCell ref="E216:G216"/>
    <mergeCell ref="H216:J216"/>
    <mergeCell ref="B217:C217"/>
    <mergeCell ref="E217:G217"/>
    <mergeCell ref="H217:J217"/>
    <mergeCell ref="B215:C215"/>
    <mergeCell ref="E215:G215"/>
    <mergeCell ref="H215:J215"/>
    <mergeCell ref="B213:C213"/>
    <mergeCell ref="E213:G213"/>
    <mergeCell ref="H213:J213"/>
    <mergeCell ref="B214:C214"/>
    <mergeCell ref="E214:G214"/>
    <mergeCell ref="H214:J214"/>
    <mergeCell ref="H212:J212"/>
    <mergeCell ref="B195:C195"/>
    <mergeCell ref="E195:G195"/>
    <mergeCell ref="H195:J195"/>
    <mergeCell ref="H210:J210"/>
    <mergeCell ref="H205:J205"/>
    <mergeCell ref="B211:C211"/>
    <mergeCell ref="E211:G211"/>
    <mergeCell ref="E205:G205"/>
    <mergeCell ref="B205:C205"/>
    <mergeCell ref="B212:C212"/>
    <mergeCell ref="E212:G212"/>
    <mergeCell ref="H199:J199"/>
    <mergeCell ref="H203:J203"/>
    <mergeCell ref="H211:J211"/>
    <mergeCell ref="B209:C209"/>
    <mergeCell ref="E209:G209"/>
    <mergeCell ref="H209:J209"/>
    <mergeCell ref="B210:C210"/>
    <mergeCell ref="E210:G210"/>
    <mergeCell ref="H190:J190"/>
    <mergeCell ref="B88:C88"/>
    <mergeCell ref="E88:G88"/>
    <mergeCell ref="H88:J88"/>
    <mergeCell ref="B137:C137"/>
    <mergeCell ref="E137:G137"/>
    <mergeCell ref="H137:J137"/>
    <mergeCell ref="B135:C135"/>
    <mergeCell ref="E135:G135"/>
    <mergeCell ref="H135:J135"/>
    <mergeCell ref="B208:C208"/>
    <mergeCell ref="E208:G208"/>
    <mergeCell ref="H208:J208"/>
    <mergeCell ref="B206:C206"/>
    <mergeCell ref="E206:G206"/>
    <mergeCell ref="H206:J206"/>
    <mergeCell ref="B207:C207"/>
    <mergeCell ref="E207:G207"/>
    <mergeCell ref="H207:J207"/>
    <mergeCell ref="B132:C132"/>
    <mergeCell ref="E132:G132"/>
    <mergeCell ref="E83:G83"/>
    <mergeCell ref="H83:J83"/>
    <mergeCell ref="B85:C85"/>
    <mergeCell ref="E85:G85"/>
    <mergeCell ref="H85:J85"/>
    <mergeCell ref="B84:C84"/>
    <mergeCell ref="E84:G84"/>
    <mergeCell ref="H84:J84"/>
    <mergeCell ref="B134:C134"/>
    <mergeCell ref="E134:G134"/>
    <mergeCell ref="B136:C136"/>
    <mergeCell ref="H134:J134"/>
    <mergeCell ref="B86:C86"/>
    <mergeCell ref="E86:G86"/>
    <mergeCell ref="H86:J86"/>
    <mergeCell ref="B87:C87"/>
    <mergeCell ref="E87:G87"/>
    <mergeCell ref="H87:J87"/>
    <mergeCell ref="H130:J130"/>
    <mergeCell ref="B131:C131"/>
    <mergeCell ref="E131:G131"/>
    <mergeCell ref="H131:J131"/>
    <mergeCell ref="H132:J132"/>
    <mergeCell ref="E136:G136"/>
    <mergeCell ref="H136:J136"/>
    <mergeCell ref="B133:C133"/>
    <mergeCell ref="E133:G133"/>
    <mergeCell ref="H133:J133"/>
    <mergeCell ref="B204:C204"/>
    <mergeCell ref="E204:G204"/>
    <mergeCell ref="H204:J204"/>
    <mergeCell ref="E128:G128"/>
    <mergeCell ref="H128:J128"/>
    <mergeCell ref="B129:C129"/>
    <mergeCell ref="E129:G129"/>
    <mergeCell ref="H129:J129"/>
    <mergeCell ref="B130:C130"/>
    <mergeCell ref="E130:G130"/>
    <mergeCell ref="B202:C202"/>
    <mergeCell ref="E202:G202"/>
    <mergeCell ref="B200:C200"/>
    <mergeCell ref="E200:G200"/>
    <mergeCell ref="H202:J202"/>
    <mergeCell ref="B203:C203"/>
    <mergeCell ref="E203:G203"/>
    <mergeCell ref="B171:C171"/>
    <mergeCell ref="E171:G171"/>
    <mergeCell ref="H171:J171"/>
    <mergeCell ref="E194:G194"/>
    <mergeCell ref="H194:J194"/>
    <mergeCell ref="B190:C190"/>
    <mergeCell ref="B191:C191"/>
    <mergeCell ref="H191:J191"/>
    <mergeCell ref="E190:G190"/>
    <mergeCell ref="E191:G191"/>
    <mergeCell ref="B198:C198"/>
    <mergeCell ref="E198:G198"/>
    <mergeCell ref="H198:J198"/>
    <mergeCell ref="H200:J200"/>
    <mergeCell ref="B201:C201"/>
    <mergeCell ref="E201:G201"/>
    <mergeCell ref="H201:J201"/>
    <mergeCell ref="B199:C199"/>
    <mergeCell ref="E199:G199"/>
    <mergeCell ref="B196:C196"/>
    <mergeCell ref="E196:G196"/>
    <mergeCell ref="H196:J196"/>
    <mergeCell ref="B194:C194"/>
    <mergeCell ref="B197:C197"/>
    <mergeCell ref="E197:G197"/>
    <mergeCell ref="H197:J197"/>
    <mergeCell ref="B192:C192"/>
    <mergeCell ref="E192:G192"/>
    <mergeCell ref="H192:J192"/>
    <mergeCell ref="B193:C193"/>
    <mergeCell ref="E193:G193"/>
    <mergeCell ref="H193:J193"/>
    <mergeCell ref="B188:C188"/>
    <mergeCell ref="E188:G188"/>
    <mergeCell ref="H188:J188"/>
    <mergeCell ref="B189:C189"/>
    <mergeCell ref="H189:J189"/>
    <mergeCell ref="E189:G189"/>
    <mergeCell ref="B186:C186"/>
    <mergeCell ref="E186:G186"/>
    <mergeCell ref="H186:J186"/>
    <mergeCell ref="B187:C187"/>
    <mergeCell ref="E187:G187"/>
    <mergeCell ref="H187:J187"/>
    <mergeCell ref="B184:C184"/>
    <mergeCell ref="E184:G184"/>
    <mergeCell ref="H184:J184"/>
    <mergeCell ref="B185:C185"/>
    <mergeCell ref="E185:G185"/>
    <mergeCell ref="H185:J185"/>
    <mergeCell ref="B182:C182"/>
    <mergeCell ref="E182:G182"/>
    <mergeCell ref="H182:J182"/>
    <mergeCell ref="B183:C183"/>
    <mergeCell ref="E183:G183"/>
    <mergeCell ref="H183:J183"/>
    <mergeCell ref="B180:C180"/>
    <mergeCell ref="E180:G180"/>
    <mergeCell ref="H180:J180"/>
    <mergeCell ref="B181:C181"/>
    <mergeCell ref="E181:G181"/>
    <mergeCell ref="H181:J181"/>
    <mergeCell ref="B178:C178"/>
    <mergeCell ref="E178:G178"/>
    <mergeCell ref="H178:J178"/>
    <mergeCell ref="B179:C179"/>
    <mergeCell ref="E179:G179"/>
    <mergeCell ref="H179:J179"/>
    <mergeCell ref="B176:C176"/>
    <mergeCell ref="E176:G176"/>
    <mergeCell ref="H176:J176"/>
    <mergeCell ref="B177:C177"/>
    <mergeCell ref="E177:G177"/>
    <mergeCell ref="H177:J177"/>
    <mergeCell ref="E174:G174"/>
    <mergeCell ref="H174:J174"/>
    <mergeCell ref="B175:C175"/>
    <mergeCell ref="E175:G175"/>
    <mergeCell ref="H175:J175"/>
    <mergeCell ref="B174:C174"/>
    <mergeCell ref="B173:C173"/>
    <mergeCell ref="E173:G173"/>
    <mergeCell ref="H173:J173"/>
    <mergeCell ref="B172:C172"/>
    <mergeCell ref="E172:G172"/>
    <mergeCell ref="H172:J172"/>
    <mergeCell ref="B170:C170"/>
    <mergeCell ref="E170:G170"/>
    <mergeCell ref="H170:J170"/>
    <mergeCell ref="B168:C168"/>
    <mergeCell ref="E168:G168"/>
    <mergeCell ref="H168:J168"/>
    <mergeCell ref="B169:C169"/>
    <mergeCell ref="E169:G169"/>
    <mergeCell ref="H169:J169"/>
    <mergeCell ref="B167:C167"/>
    <mergeCell ref="E167:G167"/>
    <mergeCell ref="H167:J167"/>
    <mergeCell ref="B165:C165"/>
    <mergeCell ref="E165:G165"/>
    <mergeCell ref="H165:J165"/>
    <mergeCell ref="B166:C166"/>
    <mergeCell ref="E166:G166"/>
    <mergeCell ref="H166:J166"/>
    <mergeCell ref="B163:C163"/>
    <mergeCell ref="E163:G163"/>
    <mergeCell ref="H163:J163"/>
    <mergeCell ref="B164:C164"/>
    <mergeCell ref="E164:G164"/>
    <mergeCell ref="H164:J164"/>
    <mergeCell ref="B161:C161"/>
    <mergeCell ref="E161:G161"/>
    <mergeCell ref="H161:J161"/>
    <mergeCell ref="B162:C162"/>
    <mergeCell ref="E162:G162"/>
    <mergeCell ref="H162:J162"/>
    <mergeCell ref="B159:C159"/>
    <mergeCell ref="E159:G159"/>
    <mergeCell ref="H159:J159"/>
    <mergeCell ref="B160:C160"/>
    <mergeCell ref="E160:G160"/>
    <mergeCell ref="H160:J160"/>
    <mergeCell ref="B157:C157"/>
    <mergeCell ref="E157:G157"/>
    <mergeCell ref="H157:J157"/>
    <mergeCell ref="B158:C158"/>
    <mergeCell ref="E158:G158"/>
    <mergeCell ref="H158:J158"/>
    <mergeCell ref="B155:C155"/>
    <mergeCell ref="E155:G155"/>
    <mergeCell ref="H155:J155"/>
    <mergeCell ref="B156:C156"/>
    <mergeCell ref="E156:G156"/>
    <mergeCell ref="H156:J156"/>
    <mergeCell ref="B153:C153"/>
    <mergeCell ref="E153:G153"/>
    <mergeCell ref="H153:J153"/>
    <mergeCell ref="B154:C154"/>
    <mergeCell ref="E154:G154"/>
    <mergeCell ref="H154:J154"/>
    <mergeCell ref="B151:C151"/>
    <mergeCell ref="E151:G151"/>
    <mergeCell ref="H151:J151"/>
    <mergeCell ref="B152:C152"/>
    <mergeCell ref="E152:G152"/>
    <mergeCell ref="H152:J152"/>
    <mergeCell ref="B149:C149"/>
    <mergeCell ref="E149:G149"/>
    <mergeCell ref="H149:J149"/>
    <mergeCell ref="B150:C150"/>
    <mergeCell ref="E150:G150"/>
    <mergeCell ref="H150:J150"/>
    <mergeCell ref="B147:C147"/>
    <mergeCell ref="E147:G147"/>
    <mergeCell ref="H147:J147"/>
    <mergeCell ref="B148:C148"/>
    <mergeCell ref="E148:G148"/>
    <mergeCell ref="H148:J148"/>
    <mergeCell ref="B145:C145"/>
    <mergeCell ref="E145:G145"/>
    <mergeCell ref="H145:J145"/>
    <mergeCell ref="B146:C146"/>
    <mergeCell ref="E146:G146"/>
    <mergeCell ref="H146:J146"/>
    <mergeCell ref="B143:C143"/>
    <mergeCell ref="E143:G143"/>
    <mergeCell ref="H143:J143"/>
    <mergeCell ref="B144:C144"/>
    <mergeCell ref="E144:G144"/>
    <mergeCell ref="H144:J144"/>
    <mergeCell ref="B141:C141"/>
    <mergeCell ref="E141:G141"/>
    <mergeCell ref="H141:J141"/>
    <mergeCell ref="B142:C142"/>
    <mergeCell ref="E142:G142"/>
    <mergeCell ref="H142:J142"/>
    <mergeCell ref="B139:C139"/>
    <mergeCell ref="E139:G139"/>
    <mergeCell ref="H139:J139"/>
    <mergeCell ref="B140:C140"/>
    <mergeCell ref="E140:G140"/>
    <mergeCell ref="H140:J140"/>
    <mergeCell ref="B138:C138"/>
    <mergeCell ref="E138:G138"/>
    <mergeCell ref="H138:J138"/>
    <mergeCell ref="B126:C126"/>
    <mergeCell ref="E126:G126"/>
    <mergeCell ref="H126:J126"/>
    <mergeCell ref="B127:C127"/>
    <mergeCell ref="E127:G127"/>
    <mergeCell ref="H127:J127"/>
    <mergeCell ref="B128:C128"/>
    <mergeCell ref="B124:C124"/>
    <mergeCell ref="E124:G124"/>
    <mergeCell ref="H124:J124"/>
    <mergeCell ref="B125:C125"/>
    <mergeCell ref="E125:G125"/>
    <mergeCell ref="H125:J125"/>
    <mergeCell ref="B122:C122"/>
    <mergeCell ref="E122:G122"/>
    <mergeCell ref="H122:J122"/>
    <mergeCell ref="B123:C123"/>
    <mergeCell ref="E123:G123"/>
    <mergeCell ref="H123:J123"/>
    <mergeCell ref="B120:C120"/>
    <mergeCell ref="E120:G120"/>
    <mergeCell ref="H120:J120"/>
    <mergeCell ref="B121:C121"/>
    <mergeCell ref="E121:G121"/>
    <mergeCell ref="H121:J121"/>
    <mergeCell ref="B118:C118"/>
    <mergeCell ref="E118:G118"/>
    <mergeCell ref="H118:J118"/>
    <mergeCell ref="B119:C119"/>
    <mergeCell ref="E119:G119"/>
    <mergeCell ref="H119:J119"/>
    <mergeCell ref="B116:C116"/>
    <mergeCell ref="E116:G116"/>
    <mergeCell ref="H116:J116"/>
    <mergeCell ref="B117:C117"/>
    <mergeCell ref="E117:G117"/>
    <mergeCell ref="H117:J117"/>
    <mergeCell ref="B114:C114"/>
    <mergeCell ref="E114:G114"/>
    <mergeCell ref="H114:J114"/>
    <mergeCell ref="B115:C115"/>
    <mergeCell ref="E115:G115"/>
    <mergeCell ref="H115:J115"/>
    <mergeCell ref="B112:C112"/>
    <mergeCell ref="E112:G112"/>
    <mergeCell ref="H112:J112"/>
    <mergeCell ref="B113:C113"/>
    <mergeCell ref="E113:G113"/>
    <mergeCell ref="H113:J113"/>
    <mergeCell ref="B110:C110"/>
    <mergeCell ref="E110:G110"/>
    <mergeCell ref="H110:J110"/>
    <mergeCell ref="B111:C111"/>
    <mergeCell ref="E111:G111"/>
    <mergeCell ref="H111:J111"/>
    <mergeCell ref="B108:C108"/>
    <mergeCell ref="E108:G108"/>
    <mergeCell ref="H108:J108"/>
    <mergeCell ref="B109:C109"/>
    <mergeCell ref="E109:G109"/>
    <mergeCell ref="H109:J109"/>
    <mergeCell ref="B106:C106"/>
    <mergeCell ref="E106:G106"/>
    <mergeCell ref="H106:J106"/>
    <mergeCell ref="B107:C107"/>
    <mergeCell ref="E107:G107"/>
    <mergeCell ref="H107:J107"/>
    <mergeCell ref="B104:C104"/>
    <mergeCell ref="E104:G104"/>
    <mergeCell ref="H104:J104"/>
    <mergeCell ref="B105:C105"/>
    <mergeCell ref="E105:G105"/>
    <mergeCell ref="H105:J105"/>
    <mergeCell ref="B102:C102"/>
    <mergeCell ref="E102:G102"/>
    <mergeCell ref="H102:J102"/>
    <mergeCell ref="B103:C103"/>
    <mergeCell ref="E103:G103"/>
    <mergeCell ref="H103:J103"/>
    <mergeCell ref="B100:C100"/>
    <mergeCell ref="E100:G100"/>
    <mergeCell ref="H100:J100"/>
    <mergeCell ref="B101:C101"/>
    <mergeCell ref="E101:G101"/>
    <mergeCell ref="H101:J101"/>
    <mergeCell ref="B98:C98"/>
    <mergeCell ref="E98:G98"/>
    <mergeCell ref="H98:J98"/>
    <mergeCell ref="B99:C99"/>
    <mergeCell ref="E99:G99"/>
    <mergeCell ref="H99:J99"/>
    <mergeCell ref="B96:C96"/>
    <mergeCell ref="E96:G96"/>
    <mergeCell ref="H96:J96"/>
    <mergeCell ref="B97:C97"/>
    <mergeCell ref="E97:G97"/>
    <mergeCell ref="H97:J97"/>
    <mergeCell ref="B94:C94"/>
    <mergeCell ref="E94:G94"/>
    <mergeCell ref="H94:J94"/>
    <mergeCell ref="B95:C95"/>
    <mergeCell ref="E95:G95"/>
    <mergeCell ref="H95:J95"/>
    <mergeCell ref="B92:C92"/>
    <mergeCell ref="E92:G92"/>
    <mergeCell ref="H92:J92"/>
    <mergeCell ref="B93:C93"/>
    <mergeCell ref="E93:G93"/>
    <mergeCell ref="H93:J93"/>
    <mergeCell ref="B90:C90"/>
    <mergeCell ref="E90:G90"/>
    <mergeCell ref="H90:J90"/>
    <mergeCell ref="B91:C91"/>
    <mergeCell ref="E91:G91"/>
    <mergeCell ref="H91:J91"/>
    <mergeCell ref="B89:C89"/>
    <mergeCell ref="E89:G89"/>
    <mergeCell ref="H89:J89"/>
    <mergeCell ref="B82:C82"/>
    <mergeCell ref="E82:G82"/>
    <mergeCell ref="H82:J82"/>
    <mergeCell ref="B83:C83"/>
    <mergeCell ref="B80:C80"/>
    <mergeCell ref="E80:G80"/>
    <mergeCell ref="H80:J80"/>
    <mergeCell ref="B81:C81"/>
    <mergeCell ref="E81:G81"/>
    <mergeCell ref="H81:J81"/>
    <mergeCell ref="H77:J77"/>
    <mergeCell ref="B78:C78"/>
    <mergeCell ref="E78:G78"/>
    <mergeCell ref="H78:J78"/>
    <mergeCell ref="B79:C79"/>
    <mergeCell ref="E79:G79"/>
    <mergeCell ref="H79:J79"/>
    <mergeCell ref="B75:C75"/>
    <mergeCell ref="E75:G75"/>
    <mergeCell ref="B76:C76"/>
    <mergeCell ref="E76:G76"/>
    <mergeCell ref="B77:C77"/>
    <mergeCell ref="E77:G77"/>
    <mergeCell ref="B70:C70"/>
    <mergeCell ref="E70:G70"/>
    <mergeCell ref="H70:J70"/>
    <mergeCell ref="B71:C71"/>
    <mergeCell ref="E71:G71"/>
    <mergeCell ref="B72:C72"/>
    <mergeCell ref="E72:G72"/>
    <mergeCell ref="H71:J71"/>
    <mergeCell ref="H72:J72"/>
    <mergeCell ref="B68:C68"/>
    <mergeCell ref="E68:G68"/>
    <mergeCell ref="H68:J68"/>
    <mergeCell ref="B69:C69"/>
    <mergeCell ref="E69:G69"/>
    <mergeCell ref="H69:J69"/>
    <mergeCell ref="B66:C66"/>
    <mergeCell ref="E66:G66"/>
    <mergeCell ref="H66:J66"/>
    <mergeCell ref="B67:C67"/>
    <mergeCell ref="E67:G67"/>
    <mergeCell ref="H67:J67"/>
    <mergeCell ref="B64:C64"/>
    <mergeCell ref="E64:G64"/>
    <mergeCell ref="H64:J64"/>
    <mergeCell ref="B65:C65"/>
    <mergeCell ref="E65:G65"/>
    <mergeCell ref="H65:J65"/>
    <mergeCell ref="B62:C62"/>
    <mergeCell ref="E62:G62"/>
    <mergeCell ref="H62:J62"/>
    <mergeCell ref="B63:C63"/>
    <mergeCell ref="E63:G63"/>
    <mergeCell ref="H63:J63"/>
    <mergeCell ref="B60:C60"/>
    <mergeCell ref="E60:G60"/>
    <mergeCell ref="H60:J60"/>
    <mergeCell ref="B61:C61"/>
    <mergeCell ref="E61:G61"/>
    <mergeCell ref="H61:J61"/>
    <mergeCell ref="B58:C58"/>
    <mergeCell ref="E58:G58"/>
    <mergeCell ref="H58:J58"/>
    <mergeCell ref="B59:C59"/>
    <mergeCell ref="E59:G59"/>
    <mergeCell ref="H59:J59"/>
    <mergeCell ref="B56:C56"/>
    <mergeCell ref="E56:G56"/>
    <mergeCell ref="H56:J56"/>
    <mergeCell ref="B57:C57"/>
    <mergeCell ref="E57:G57"/>
    <mergeCell ref="H57:J57"/>
    <mergeCell ref="B54:C54"/>
    <mergeCell ref="E54:G54"/>
    <mergeCell ref="H54:J54"/>
    <mergeCell ref="B55:C55"/>
    <mergeCell ref="E55:G55"/>
    <mergeCell ref="H55:J55"/>
    <mergeCell ref="B52:C52"/>
    <mergeCell ref="E52:G52"/>
    <mergeCell ref="H52:J52"/>
    <mergeCell ref="B53:C53"/>
    <mergeCell ref="E53:G53"/>
    <mergeCell ref="H53:J53"/>
    <mergeCell ref="B50:C50"/>
    <mergeCell ref="E50:G50"/>
    <mergeCell ref="H50:J50"/>
    <mergeCell ref="B51:C51"/>
    <mergeCell ref="E51:G51"/>
    <mergeCell ref="H51:J51"/>
    <mergeCell ref="B48:C48"/>
    <mergeCell ref="E48:G48"/>
    <mergeCell ref="H48:J48"/>
    <mergeCell ref="B49:C49"/>
    <mergeCell ref="E49:G49"/>
    <mergeCell ref="H49:J49"/>
    <mergeCell ref="B46:C46"/>
    <mergeCell ref="E46:G46"/>
    <mergeCell ref="H46:J46"/>
    <mergeCell ref="B47:C47"/>
    <mergeCell ref="E47:G47"/>
    <mergeCell ref="H47:J47"/>
    <mergeCell ref="B45:C45"/>
    <mergeCell ref="E45:G45"/>
    <mergeCell ref="H45:J45"/>
    <mergeCell ref="B43:C43"/>
    <mergeCell ref="E43:G43"/>
    <mergeCell ref="H43:J43"/>
    <mergeCell ref="B44:C44"/>
    <mergeCell ref="E44:G44"/>
    <mergeCell ref="H44:J44"/>
    <mergeCell ref="B41:C41"/>
    <mergeCell ref="E41:G41"/>
    <mergeCell ref="H41:J41"/>
    <mergeCell ref="B42:C42"/>
    <mergeCell ref="E42:G42"/>
    <mergeCell ref="H42:J42"/>
    <mergeCell ref="B39:C39"/>
    <mergeCell ref="E39:G39"/>
    <mergeCell ref="H39:J39"/>
    <mergeCell ref="B40:C40"/>
    <mergeCell ref="E40:G40"/>
    <mergeCell ref="H40:J40"/>
    <mergeCell ref="B37:C37"/>
    <mergeCell ref="E37:G37"/>
    <mergeCell ref="H37:J37"/>
    <mergeCell ref="B38:C38"/>
    <mergeCell ref="E38:G38"/>
    <mergeCell ref="H38:J38"/>
    <mergeCell ref="B35:C35"/>
    <mergeCell ref="E35:G35"/>
    <mergeCell ref="H35:J35"/>
    <mergeCell ref="B36:C36"/>
    <mergeCell ref="E36:G36"/>
    <mergeCell ref="H36:J36"/>
    <mergeCell ref="B34:C34"/>
    <mergeCell ref="E34:G34"/>
    <mergeCell ref="H33:J33"/>
    <mergeCell ref="H34:J34"/>
    <mergeCell ref="B32:C32"/>
    <mergeCell ref="E32:G32"/>
    <mergeCell ref="H32:J32"/>
    <mergeCell ref="B33:C33"/>
    <mergeCell ref="E33:G33"/>
    <mergeCell ref="B30:C30"/>
    <mergeCell ref="E30:G30"/>
    <mergeCell ref="H30:J30"/>
    <mergeCell ref="B31:C31"/>
    <mergeCell ref="E31:G31"/>
    <mergeCell ref="H31:J31"/>
    <mergeCell ref="B28:C28"/>
    <mergeCell ref="E28:G28"/>
    <mergeCell ref="H28:J28"/>
    <mergeCell ref="B29:C29"/>
    <mergeCell ref="E29:G29"/>
    <mergeCell ref="H29:J29"/>
    <mergeCell ref="B26:C26"/>
    <mergeCell ref="E26:G26"/>
    <mergeCell ref="H26:J26"/>
    <mergeCell ref="B27:C27"/>
    <mergeCell ref="E27:G27"/>
    <mergeCell ref="H27:J27"/>
    <mergeCell ref="B24:C24"/>
    <mergeCell ref="E24:G24"/>
    <mergeCell ref="H24:J24"/>
    <mergeCell ref="B25:C25"/>
    <mergeCell ref="E25:G25"/>
    <mergeCell ref="H25:J25"/>
    <mergeCell ref="B22:C22"/>
    <mergeCell ref="E22:G22"/>
    <mergeCell ref="H22:J22"/>
    <mergeCell ref="B23:C23"/>
    <mergeCell ref="E23:G23"/>
    <mergeCell ref="H23:J23"/>
    <mergeCell ref="B20:C20"/>
    <mergeCell ref="E20:G20"/>
    <mergeCell ref="H20:J20"/>
    <mergeCell ref="B21:C21"/>
    <mergeCell ref="E21:G21"/>
    <mergeCell ref="H21:J21"/>
    <mergeCell ref="B18:C18"/>
    <mergeCell ref="E18:G18"/>
    <mergeCell ref="H18:J18"/>
    <mergeCell ref="B19:C19"/>
    <mergeCell ref="E19:G19"/>
    <mergeCell ref="H19:J19"/>
    <mergeCell ref="B16:C16"/>
    <mergeCell ref="E16:G16"/>
    <mergeCell ref="H16:J16"/>
    <mergeCell ref="B17:C17"/>
    <mergeCell ref="E17:G17"/>
    <mergeCell ref="H17:J17"/>
    <mergeCell ref="B14:C14"/>
    <mergeCell ref="E14:G14"/>
    <mergeCell ref="H14:J14"/>
    <mergeCell ref="B15:C15"/>
    <mergeCell ref="E15:G15"/>
    <mergeCell ref="H15:J15"/>
    <mergeCell ref="B13:C13"/>
    <mergeCell ref="E13:G13"/>
    <mergeCell ref="H13:J13"/>
    <mergeCell ref="B11:C11"/>
    <mergeCell ref="E11:G11"/>
    <mergeCell ref="H11:J11"/>
    <mergeCell ref="B12:C12"/>
    <mergeCell ref="E12:G12"/>
    <mergeCell ref="H12:J12"/>
    <mergeCell ref="B10:C10"/>
    <mergeCell ref="E10:G10"/>
    <mergeCell ref="H10:J10"/>
    <mergeCell ref="B8:C8"/>
    <mergeCell ref="E8:G8"/>
    <mergeCell ref="H8:J8"/>
    <mergeCell ref="A9:L9"/>
    <mergeCell ref="B6:C6"/>
    <mergeCell ref="E6:G6"/>
    <mergeCell ref="H6:J6"/>
    <mergeCell ref="B7:C7"/>
    <mergeCell ref="E7:G7"/>
    <mergeCell ref="H7:J7"/>
    <mergeCell ref="H1:J2"/>
    <mergeCell ref="K1:K2"/>
    <mergeCell ref="A3:L3"/>
    <mergeCell ref="B5:C5"/>
    <mergeCell ref="E5:G5"/>
    <mergeCell ref="H5:J5"/>
    <mergeCell ref="A1:A2"/>
    <mergeCell ref="B1:C2"/>
    <mergeCell ref="D1:D2"/>
    <mergeCell ref="E1:G2"/>
    <mergeCell ref="B220:C220"/>
    <mergeCell ref="E220:G220"/>
    <mergeCell ref="H220:J220"/>
    <mergeCell ref="H73:J73"/>
    <mergeCell ref="H74:J74"/>
    <mergeCell ref="H75:J76"/>
    <mergeCell ref="E73:G73"/>
    <mergeCell ref="B74:C74"/>
    <mergeCell ref="E74:G74"/>
    <mergeCell ref="B73:C73"/>
    <mergeCell ref="E222:G222"/>
    <mergeCell ref="H222:J222"/>
    <mergeCell ref="B223:C223"/>
    <mergeCell ref="E223:G223"/>
    <mergeCell ref="H223:J223"/>
    <mergeCell ref="B221:C221"/>
    <mergeCell ref="E221:G221"/>
    <mergeCell ref="H221:J221"/>
    <mergeCell ref="B224:C224"/>
    <mergeCell ref="E224:G224"/>
    <mergeCell ref="H224:J224"/>
    <mergeCell ref="B225:C225"/>
    <mergeCell ref="E225:G225"/>
    <mergeCell ref="H225:J225"/>
    <mergeCell ref="B226:C226"/>
    <mergeCell ref="E226:G226"/>
    <mergeCell ref="H226:J226"/>
    <mergeCell ref="B227:C227"/>
    <mergeCell ref="E227:G227"/>
    <mergeCell ref="H227:J227"/>
    <mergeCell ref="B228:C228"/>
    <mergeCell ref="E228:G228"/>
    <mergeCell ref="H228:J228"/>
    <mergeCell ref="B229:C229"/>
    <mergeCell ref="E229:G229"/>
    <mergeCell ref="H229:J229"/>
    <mergeCell ref="B230:C230"/>
    <mergeCell ref="E230:G230"/>
    <mergeCell ref="H230:J230"/>
    <mergeCell ref="B231:C231"/>
    <mergeCell ref="E231:G231"/>
    <mergeCell ref="H231:J231"/>
    <mergeCell ref="H235:J235"/>
    <mergeCell ref="B232:C232"/>
    <mergeCell ref="E232:G232"/>
    <mergeCell ref="H232:J232"/>
    <mergeCell ref="B233:C233"/>
    <mergeCell ref="E233:G233"/>
    <mergeCell ref="H233:J233"/>
    <mergeCell ref="B236:C236"/>
    <mergeCell ref="E236:G236"/>
    <mergeCell ref="H236:J236"/>
    <mergeCell ref="B237:C237"/>
    <mergeCell ref="H237:J237"/>
    <mergeCell ref="B234:C234"/>
    <mergeCell ref="E234:G234"/>
    <mergeCell ref="H234:J234"/>
    <mergeCell ref="B235:C235"/>
    <mergeCell ref="E235:G235"/>
    <mergeCell ref="B241:L241"/>
    <mergeCell ref="B240:C240"/>
    <mergeCell ref="E240:G240"/>
    <mergeCell ref="H240:J240"/>
    <mergeCell ref="B238:C238"/>
    <mergeCell ref="H238:J238"/>
    <mergeCell ref="B239:C239"/>
    <mergeCell ref="H239:J239"/>
    <mergeCell ref="B242:C242"/>
    <mergeCell ref="E242:G242"/>
    <mergeCell ref="H242:J242"/>
    <mergeCell ref="B243:C243"/>
    <mergeCell ref="E243:G243"/>
    <mergeCell ref="H243:J243"/>
    <mergeCell ref="B246:C246"/>
    <mergeCell ref="E246:G246"/>
    <mergeCell ref="H246:J246"/>
    <mergeCell ref="B247:C247"/>
    <mergeCell ref="E247:G247"/>
    <mergeCell ref="H247:J247"/>
    <mergeCell ref="B248:C248"/>
    <mergeCell ref="E248:G248"/>
    <mergeCell ref="H248:J248"/>
    <mergeCell ref="B249:C249"/>
    <mergeCell ref="E249:G249"/>
    <mergeCell ref="H249:J249"/>
    <mergeCell ref="B250:C250"/>
    <mergeCell ref="E250:G250"/>
    <mergeCell ref="H250:J250"/>
    <mergeCell ref="B251:C251"/>
    <mergeCell ref="E251:G251"/>
    <mergeCell ref="H251:J251"/>
    <mergeCell ref="B252:C252"/>
    <mergeCell ref="E252:G252"/>
    <mergeCell ref="H252:J252"/>
    <mergeCell ref="B253:C253"/>
    <mergeCell ref="E253:G253"/>
    <mergeCell ref="H253:J253"/>
    <mergeCell ref="B254:C254"/>
    <mergeCell ref="E254:G254"/>
    <mergeCell ref="H254:J254"/>
    <mergeCell ref="B255:C255"/>
    <mergeCell ref="E255:G255"/>
    <mergeCell ref="H255:J255"/>
    <mergeCell ref="B256:C256"/>
    <mergeCell ref="E256:G256"/>
    <mergeCell ref="H256:J256"/>
    <mergeCell ref="B257:C257"/>
    <mergeCell ref="E257:G257"/>
    <mergeCell ref="H257:J257"/>
  </mergeCells>
  <printOptions/>
  <pageMargins left="0.15" right="0.15" top="0.22" bottom="0.14" header="0.23" footer="0.1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8"/>
  <sheetViews>
    <sheetView zoomScaleSheetLayoutView="90" zoomScalePageLayoutView="0" workbookViewId="0" topLeftCell="A1">
      <selection activeCell="O1" sqref="O1:R16384"/>
    </sheetView>
  </sheetViews>
  <sheetFormatPr defaultColWidth="9.00390625" defaultRowHeight="16.5" customHeight="1"/>
  <cols>
    <col min="1" max="1" width="9.375" style="1" customWidth="1"/>
    <col min="2" max="2" width="13.00390625" style="0" customWidth="1"/>
    <col min="3" max="3" width="4.125" style="0" customWidth="1"/>
    <col min="4" max="4" width="11.375" style="0" customWidth="1"/>
    <col min="6" max="6" width="10.625" style="0" customWidth="1"/>
    <col min="7" max="7" width="9.125" style="0" customWidth="1"/>
    <col min="8" max="8" width="16.875" style="0" customWidth="1"/>
    <col min="9" max="9" width="12.125" style="0" customWidth="1"/>
    <col min="10" max="10" width="2.25390625" style="0" customWidth="1"/>
    <col min="11" max="11" width="9.875" style="0" customWidth="1"/>
    <col min="12" max="12" width="8.875" style="0" customWidth="1"/>
    <col min="13" max="13" width="8.875" style="0" hidden="1" customWidth="1"/>
    <col min="14" max="14" width="0" style="0" hidden="1" customWidth="1"/>
    <col min="15" max="15" width="8.875" style="0" hidden="1" customWidth="1"/>
    <col min="16" max="18" width="0" style="0" hidden="1" customWidth="1"/>
  </cols>
  <sheetData>
    <row r="1" spans="1:16" s="318" customFormat="1" ht="45.75" customHeight="1">
      <c r="A1" s="332" t="s">
        <v>1036</v>
      </c>
      <c r="B1" s="546" t="s">
        <v>1035</v>
      </c>
      <c r="C1" s="547"/>
      <c r="D1" s="333" t="s">
        <v>470</v>
      </c>
      <c r="E1" s="466" t="s">
        <v>1051</v>
      </c>
      <c r="F1" s="467"/>
      <c r="G1" s="468"/>
      <c r="H1" s="466" t="s">
        <v>1038</v>
      </c>
      <c r="I1" s="467"/>
      <c r="J1" s="468"/>
      <c r="K1" s="86" t="s">
        <v>1016</v>
      </c>
      <c r="L1" s="335" t="s">
        <v>1341</v>
      </c>
      <c r="M1" s="87" t="s">
        <v>541</v>
      </c>
      <c r="O1" s="87" t="s">
        <v>17</v>
      </c>
      <c r="P1" s="21" t="e">
        <f>O1*1.04</f>
        <v>#VALUE!</v>
      </c>
    </row>
    <row r="2" spans="1:12" ht="16.5" customHeight="1">
      <c r="A2" s="404" t="s">
        <v>382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5" ht="16.5" customHeight="1" thickBot="1">
      <c r="A3" s="99" t="s">
        <v>1218</v>
      </c>
      <c r="B3" s="14" t="s">
        <v>1045</v>
      </c>
      <c r="C3" s="14"/>
      <c r="D3" s="46"/>
      <c r="E3" s="46"/>
      <c r="F3" s="46"/>
      <c r="G3" s="46"/>
      <c r="H3" s="46"/>
      <c r="I3" s="46"/>
      <c r="J3" s="46"/>
      <c r="K3" s="46"/>
      <c r="L3" s="100"/>
      <c r="M3" s="100"/>
      <c r="O3" s="100"/>
    </row>
    <row r="4" spans="1:17" s="21" customFormat="1" ht="30.75" customHeight="1">
      <c r="A4" s="206" t="s">
        <v>1219</v>
      </c>
      <c r="B4" s="407" t="s">
        <v>597</v>
      </c>
      <c r="C4" s="408"/>
      <c r="D4" s="207"/>
      <c r="E4" s="409" t="s">
        <v>1046</v>
      </c>
      <c r="F4" s="410"/>
      <c r="G4" s="411"/>
      <c r="H4" s="407"/>
      <c r="I4" s="412"/>
      <c r="J4" s="408"/>
      <c r="K4" s="208" t="s">
        <v>1079</v>
      </c>
      <c r="L4" s="209">
        <v>235</v>
      </c>
      <c r="M4" s="209">
        <v>215</v>
      </c>
      <c r="N4" s="21">
        <f>M4*1.05</f>
        <v>225.75</v>
      </c>
      <c r="O4" s="209">
        <v>226</v>
      </c>
      <c r="P4" s="21">
        <f>O4*1.04</f>
        <v>235.04000000000002</v>
      </c>
      <c r="Q4" s="21">
        <f>L4-P4</f>
        <v>-0.040000000000020464</v>
      </c>
    </row>
    <row r="5" spans="1:17" s="21" customFormat="1" ht="29.25" customHeight="1">
      <c r="A5" s="210"/>
      <c r="B5" s="417"/>
      <c r="C5" s="418"/>
      <c r="D5" s="199"/>
      <c r="E5" s="419" t="s">
        <v>1047</v>
      </c>
      <c r="F5" s="420"/>
      <c r="G5" s="421"/>
      <c r="H5" s="417"/>
      <c r="I5" s="422"/>
      <c r="J5" s="418"/>
      <c r="K5" s="195"/>
      <c r="L5" s="211"/>
      <c r="M5" s="211"/>
      <c r="N5" s="21">
        <f aca="true" t="shared" si="0" ref="N5:N70">M5*1.05</f>
        <v>0</v>
      </c>
      <c r="O5" s="211"/>
      <c r="P5" s="21">
        <f aca="true" t="shared" si="1" ref="P5:P66">O5*1.04</f>
        <v>0</v>
      </c>
      <c r="Q5" s="21">
        <f aca="true" t="shared" si="2" ref="Q5:Q70">L5-P5</f>
        <v>0</v>
      </c>
    </row>
    <row r="6" spans="1:17" s="21" customFormat="1" ht="31.5" customHeight="1">
      <c r="A6" s="196" t="s">
        <v>69</v>
      </c>
      <c r="B6" s="423" t="s">
        <v>597</v>
      </c>
      <c r="C6" s="424"/>
      <c r="D6" s="186" t="s">
        <v>70</v>
      </c>
      <c r="E6" s="425" t="s">
        <v>1046</v>
      </c>
      <c r="F6" s="426"/>
      <c r="G6" s="427"/>
      <c r="H6" s="423" t="s">
        <v>71</v>
      </c>
      <c r="I6" s="428"/>
      <c r="J6" s="424"/>
      <c r="K6" s="191" t="s">
        <v>1079</v>
      </c>
      <c r="L6" s="188">
        <v>431</v>
      </c>
      <c r="M6" s="188">
        <v>394</v>
      </c>
      <c r="N6" s="21">
        <f t="shared" si="0"/>
        <v>413.70000000000005</v>
      </c>
      <c r="O6" s="188">
        <v>414</v>
      </c>
      <c r="P6" s="21">
        <f t="shared" si="1"/>
        <v>430.56</v>
      </c>
      <c r="Q6" s="21">
        <f t="shared" si="2"/>
        <v>0.4399999999999977</v>
      </c>
    </row>
    <row r="7" spans="1:17" s="21" customFormat="1" ht="36" customHeight="1">
      <c r="A7" s="210"/>
      <c r="B7" s="417"/>
      <c r="C7" s="418"/>
      <c r="D7" s="199"/>
      <c r="E7" s="560" t="s">
        <v>1047</v>
      </c>
      <c r="F7" s="561"/>
      <c r="G7" s="562"/>
      <c r="H7" s="417"/>
      <c r="I7" s="422"/>
      <c r="J7" s="418"/>
      <c r="K7" s="195"/>
      <c r="L7" s="211"/>
      <c r="M7" s="211"/>
      <c r="N7" s="21">
        <f t="shared" si="0"/>
        <v>0</v>
      </c>
      <c r="O7" s="211"/>
      <c r="P7" s="21">
        <f t="shared" si="1"/>
        <v>0</v>
      </c>
      <c r="Q7" s="21">
        <f t="shared" si="2"/>
        <v>0</v>
      </c>
    </row>
    <row r="8" spans="1:17" s="21" customFormat="1" ht="29.25" customHeight="1">
      <c r="A8" s="196" t="s">
        <v>1220</v>
      </c>
      <c r="B8" s="423" t="s">
        <v>598</v>
      </c>
      <c r="C8" s="424"/>
      <c r="D8" s="186"/>
      <c r="E8" s="425" t="s">
        <v>1046</v>
      </c>
      <c r="F8" s="426"/>
      <c r="G8" s="427"/>
      <c r="H8" s="423"/>
      <c r="I8" s="428"/>
      <c r="J8" s="424"/>
      <c r="K8" s="191" t="s">
        <v>1079</v>
      </c>
      <c r="L8" s="188">
        <v>227</v>
      </c>
      <c r="M8" s="188">
        <v>208</v>
      </c>
      <c r="N8" s="21">
        <f t="shared" si="0"/>
        <v>218.4</v>
      </c>
      <c r="O8" s="188">
        <v>218</v>
      </c>
      <c r="P8" s="21">
        <f t="shared" si="1"/>
        <v>226.72</v>
      </c>
      <c r="Q8" s="21">
        <f t="shared" si="2"/>
        <v>0.28000000000000114</v>
      </c>
    </row>
    <row r="9" spans="1:17" ht="30.75" customHeight="1" thickBot="1">
      <c r="A9" s="73"/>
      <c r="B9" s="437"/>
      <c r="C9" s="438"/>
      <c r="D9" s="75"/>
      <c r="E9" s="439" t="s">
        <v>1048</v>
      </c>
      <c r="F9" s="440"/>
      <c r="G9" s="441"/>
      <c r="H9" s="437"/>
      <c r="I9" s="442"/>
      <c r="J9" s="438"/>
      <c r="K9" s="76"/>
      <c r="L9" s="77"/>
      <c r="M9" s="77"/>
      <c r="N9">
        <f t="shared" si="0"/>
        <v>0</v>
      </c>
      <c r="O9" s="77"/>
      <c r="P9" s="21">
        <f t="shared" si="1"/>
        <v>0</v>
      </c>
      <c r="Q9" s="21">
        <f t="shared" si="2"/>
        <v>0</v>
      </c>
    </row>
    <row r="10" spans="1:17" ht="16.5" customHeight="1" thickBot="1">
      <c r="A10" s="443" t="s">
        <v>381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5"/>
      <c r="N10">
        <f t="shared" si="0"/>
        <v>0</v>
      </c>
      <c r="P10" s="21">
        <f t="shared" si="1"/>
        <v>0</v>
      </c>
      <c r="Q10" s="21">
        <f t="shared" si="2"/>
        <v>0</v>
      </c>
    </row>
    <row r="11" spans="1:17" ht="83.25" customHeight="1">
      <c r="A11" s="59" t="s">
        <v>1221</v>
      </c>
      <c r="B11" s="429" t="s">
        <v>1103</v>
      </c>
      <c r="C11" s="430"/>
      <c r="D11" s="48"/>
      <c r="E11" s="374" t="s">
        <v>1050</v>
      </c>
      <c r="F11" s="375"/>
      <c r="G11" s="376"/>
      <c r="H11" s="434" t="s">
        <v>1112</v>
      </c>
      <c r="I11" s="435"/>
      <c r="J11" s="436"/>
      <c r="K11" s="86"/>
      <c r="L11" s="87"/>
      <c r="M11" s="180"/>
      <c r="N11">
        <f t="shared" si="0"/>
        <v>0</v>
      </c>
      <c r="O11" s="87"/>
      <c r="P11" s="21">
        <f t="shared" si="1"/>
        <v>0</v>
      </c>
      <c r="Q11" s="21">
        <f t="shared" si="2"/>
        <v>0</v>
      </c>
    </row>
    <row r="12" spans="1:17" s="21" customFormat="1" ht="83.25" customHeight="1">
      <c r="A12" s="196" t="s">
        <v>1222</v>
      </c>
      <c r="B12" s="423" t="s">
        <v>599</v>
      </c>
      <c r="C12" s="424"/>
      <c r="D12" s="186" t="s">
        <v>998</v>
      </c>
      <c r="E12" s="475" t="s">
        <v>600</v>
      </c>
      <c r="F12" s="476"/>
      <c r="G12" s="477"/>
      <c r="H12" s="423" t="s">
        <v>1112</v>
      </c>
      <c r="I12" s="428"/>
      <c r="J12" s="424"/>
      <c r="K12" s="190" t="s">
        <v>1024</v>
      </c>
      <c r="L12" s="188">
        <v>1210</v>
      </c>
      <c r="M12" s="189">
        <v>1055</v>
      </c>
      <c r="N12" s="21">
        <f t="shared" si="0"/>
        <v>1107.75</v>
      </c>
      <c r="O12" s="188">
        <v>1163</v>
      </c>
      <c r="P12" s="21">
        <f t="shared" si="1"/>
        <v>1209.52</v>
      </c>
      <c r="Q12" s="21">
        <f t="shared" si="2"/>
        <v>0.4800000000000182</v>
      </c>
    </row>
    <row r="13" spans="1:17" s="21" customFormat="1" ht="16.5" customHeight="1">
      <c r="A13" s="197"/>
      <c r="B13" s="452"/>
      <c r="C13" s="453"/>
      <c r="D13" s="177" t="s">
        <v>1113</v>
      </c>
      <c r="E13" s="454"/>
      <c r="F13" s="455"/>
      <c r="G13" s="460"/>
      <c r="H13" s="452" t="s">
        <v>1083</v>
      </c>
      <c r="I13" s="456"/>
      <c r="J13" s="453"/>
      <c r="K13" s="178"/>
      <c r="L13" s="198"/>
      <c r="M13" s="194"/>
      <c r="N13" s="21">
        <f t="shared" si="0"/>
        <v>0</v>
      </c>
      <c r="O13" s="198"/>
      <c r="P13" s="21">
        <f t="shared" si="1"/>
        <v>0</v>
      </c>
      <c r="Q13" s="21">
        <f t="shared" si="2"/>
        <v>0</v>
      </c>
    </row>
    <row r="14" spans="1:17" s="21" customFormat="1" ht="23.25" customHeight="1">
      <c r="A14" s="197"/>
      <c r="B14" s="417"/>
      <c r="C14" s="418"/>
      <c r="D14" s="177" t="s">
        <v>1114</v>
      </c>
      <c r="E14" s="469"/>
      <c r="F14" s="470"/>
      <c r="G14" s="471"/>
      <c r="H14" s="417" t="s">
        <v>1039</v>
      </c>
      <c r="I14" s="422"/>
      <c r="J14" s="418"/>
      <c r="K14" s="178"/>
      <c r="L14" s="198"/>
      <c r="M14" s="194"/>
      <c r="N14" s="21">
        <f t="shared" si="0"/>
        <v>0</v>
      </c>
      <c r="O14" s="198"/>
      <c r="P14" s="21">
        <f t="shared" si="1"/>
        <v>0</v>
      </c>
      <c r="Q14" s="21">
        <f t="shared" si="2"/>
        <v>0</v>
      </c>
    </row>
    <row r="15" spans="1:17" s="21" customFormat="1" ht="83.25" customHeight="1">
      <c r="A15" s="196" t="s">
        <v>601</v>
      </c>
      <c r="B15" s="423" t="s">
        <v>602</v>
      </c>
      <c r="C15" s="424"/>
      <c r="D15" s="186" t="s">
        <v>998</v>
      </c>
      <c r="E15" s="475" t="s">
        <v>603</v>
      </c>
      <c r="F15" s="476"/>
      <c r="G15" s="477"/>
      <c r="H15" s="423" t="s">
        <v>1112</v>
      </c>
      <c r="I15" s="428"/>
      <c r="J15" s="424"/>
      <c r="K15" s="190" t="s">
        <v>1024</v>
      </c>
      <c r="L15" s="188">
        <v>1210</v>
      </c>
      <c r="M15" s="189">
        <v>1055</v>
      </c>
      <c r="N15" s="21">
        <f t="shared" si="0"/>
        <v>1107.75</v>
      </c>
      <c r="O15" s="188">
        <v>1163</v>
      </c>
      <c r="P15" s="21">
        <f t="shared" si="1"/>
        <v>1209.52</v>
      </c>
      <c r="Q15" s="21">
        <f t="shared" si="2"/>
        <v>0.4800000000000182</v>
      </c>
    </row>
    <row r="16" spans="1:17" ht="16.5" customHeight="1">
      <c r="A16" s="61"/>
      <c r="B16" s="367"/>
      <c r="C16" s="368"/>
      <c r="D16" s="9" t="s">
        <v>1113</v>
      </c>
      <c r="E16" s="364"/>
      <c r="F16" s="365"/>
      <c r="G16" s="366"/>
      <c r="H16" s="452" t="s">
        <v>1083</v>
      </c>
      <c r="I16" s="456"/>
      <c r="J16" s="453"/>
      <c r="K16" s="4"/>
      <c r="L16" s="62"/>
      <c r="M16" s="68"/>
      <c r="N16">
        <f t="shared" si="0"/>
        <v>0</v>
      </c>
      <c r="O16" s="62"/>
      <c r="P16" s="21">
        <f t="shared" si="1"/>
        <v>0</v>
      </c>
      <c r="Q16" s="21">
        <f t="shared" si="2"/>
        <v>0</v>
      </c>
    </row>
    <row r="17" spans="1:17" ht="23.25" customHeight="1">
      <c r="A17" s="61"/>
      <c r="B17" s="354"/>
      <c r="C17" s="355"/>
      <c r="D17" s="9" t="s">
        <v>1114</v>
      </c>
      <c r="E17" s="356"/>
      <c r="F17" s="357"/>
      <c r="G17" s="358"/>
      <c r="H17" s="354" t="s">
        <v>1039</v>
      </c>
      <c r="I17" s="359"/>
      <c r="J17" s="355"/>
      <c r="K17" s="4"/>
      <c r="L17" s="62"/>
      <c r="M17" s="68"/>
      <c r="N17">
        <f t="shared" si="0"/>
        <v>0</v>
      </c>
      <c r="O17" s="62"/>
      <c r="P17" s="21">
        <f t="shared" si="1"/>
        <v>0</v>
      </c>
      <c r="Q17" s="21">
        <f t="shared" si="2"/>
        <v>0</v>
      </c>
    </row>
    <row r="18" spans="1:17" s="21" customFormat="1" ht="83.25" customHeight="1">
      <c r="A18" s="196" t="s">
        <v>604</v>
      </c>
      <c r="B18" s="423" t="s">
        <v>605</v>
      </c>
      <c r="C18" s="424"/>
      <c r="D18" s="186" t="s">
        <v>998</v>
      </c>
      <c r="E18" s="475" t="s">
        <v>606</v>
      </c>
      <c r="F18" s="476"/>
      <c r="G18" s="477"/>
      <c r="H18" s="423" t="s">
        <v>1112</v>
      </c>
      <c r="I18" s="428"/>
      <c r="J18" s="424"/>
      <c r="K18" s="190" t="s">
        <v>1024</v>
      </c>
      <c r="L18" s="188">
        <v>1210</v>
      </c>
      <c r="M18" s="189">
        <v>1055</v>
      </c>
      <c r="N18" s="21">
        <f t="shared" si="0"/>
        <v>1107.75</v>
      </c>
      <c r="O18" s="188">
        <v>1163</v>
      </c>
      <c r="P18" s="21">
        <f t="shared" si="1"/>
        <v>1209.52</v>
      </c>
      <c r="Q18" s="21">
        <f t="shared" si="2"/>
        <v>0.4800000000000182</v>
      </c>
    </row>
    <row r="19" spans="1:17" s="21" customFormat="1" ht="16.5" customHeight="1">
      <c r="A19" s="197"/>
      <c r="B19" s="452"/>
      <c r="C19" s="453"/>
      <c r="D19" s="177" t="s">
        <v>1113</v>
      </c>
      <c r="E19" s="454"/>
      <c r="F19" s="455"/>
      <c r="G19" s="460"/>
      <c r="H19" s="452" t="s">
        <v>1083</v>
      </c>
      <c r="I19" s="456"/>
      <c r="J19" s="453"/>
      <c r="K19" s="178"/>
      <c r="L19" s="198"/>
      <c r="M19" s="194"/>
      <c r="N19" s="21">
        <f t="shared" si="0"/>
        <v>0</v>
      </c>
      <c r="O19" s="198"/>
      <c r="P19" s="21">
        <f t="shared" si="1"/>
        <v>0</v>
      </c>
      <c r="Q19" s="21">
        <f t="shared" si="2"/>
        <v>0</v>
      </c>
    </row>
    <row r="20" spans="1:17" s="21" customFormat="1" ht="23.25" customHeight="1">
      <c r="A20" s="197"/>
      <c r="B20" s="417"/>
      <c r="C20" s="418"/>
      <c r="D20" s="177" t="s">
        <v>1114</v>
      </c>
      <c r="E20" s="469"/>
      <c r="F20" s="470"/>
      <c r="G20" s="471"/>
      <c r="H20" s="417" t="s">
        <v>1039</v>
      </c>
      <c r="I20" s="422"/>
      <c r="J20" s="418"/>
      <c r="K20" s="178"/>
      <c r="L20" s="198"/>
      <c r="M20" s="194"/>
      <c r="N20" s="21">
        <f t="shared" si="0"/>
        <v>0</v>
      </c>
      <c r="O20" s="198"/>
      <c r="P20" s="21">
        <f t="shared" si="1"/>
        <v>0</v>
      </c>
      <c r="Q20" s="21">
        <f t="shared" si="2"/>
        <v>0</v>
      </c>
    </row>
    <row r="21" spans="1:17" s="21" customFormat="1" ht="75" customHeight="1">
      <c r="A21" s="185" t="s">
        <v>1223</v>
      </c>
      <c r="B21" s="423" t="s">
        <v>599</v>
      </c>
      <c r="C21" s="424"/>
      <c r="D21" s="186" t="s">
        <v>998</v>
      </c>
      <c r="E21" s="454" t="s">
        <v>600</v>
      </c>
      <c r="F21" s="455"/>
      <c r="G21" s="460"/>
      <c r="H21" s="423" t="s">
        <v>1112</v>
      </c>
      <c r="I21" s="428"/>
      <c r="J21" s="424"/>
      <c r="K21" s="190" t="s">
        <v>1024</v>
      </c>
      <c r="L21" s="188">
        <v>1483</v>
      </c>
      <c r="M21" s="189">
        <v>1294</v>
      </c>
      <c r="N21" s="21">
        <f t="shared" si="0"/>
        <v>1358.7</v>
      </c>
      <c r="O21" s="188">
        <v>1426</v>
      </c>
      <c r="P21" s="21">
        <f t="shared" si="1"/>
        <v>1483.04</v>
      </c>
      <c r="Q21" s="21">
        <f t="shared" si="2"/>
        <v>-0.03999999999996362</v>
      </c>
    </row>
    <row r="22" spans="1:17" s="21" customFormat="1" ht="16.5" customHeight="1">
      <c r="A22" s="192"/>
      <c r="B22" s="452"/>
      <c r="C22" s="453"/>
      <c r="D22" s="177" t="s">
        <v>1113</v>
      </c>
      <c r="E22" s="454"/>
      <c r="F22" s="455"/>
      <c r="G22" s="460"/>
      <c r="H22" s="452" t="s">
        <v>1083</v>
      </c>
      <c r="I22" s="456"/>
      <c r="J22" s="453"/>
      <c r="K22" s="178"/>
      <c r="L22" s="198"/>
      <c r="M22" s="194"/>
      <c r="N22" s="21">
        <f t="shared" si="0"/>
        <v>0</v>
      </c>
      <c r="O22" s="198"/>
      <c r="P22" s="21">
        <f t="shared" si="1"/>
        <v>0</v>
      </c>
      <c r="Q22" s="21">
        <f t="shared" si="2"/>
        <v>0</v>
      </c>
    </row>
    <row r="23" spans="1:17" s="21" customFormat="1" ht="35.25" customHeight="1" thickBot="1">
      <c r="A23" s="201"/>
      <c r="B23" s="461"/>
      <c r="C23" s="462"/>
      <c r="D23" s="202" t="s">
        <v>1115</v>
      </c>
      <c r="E23" s="446"/>
      <c r="F23" s="447"/>
      <c r="G23" s="448"/>
      <c r="H23" s="463" t="s">
        <v>1041</v>
      </c>
      <c r="I23" s="464"/>
      <c r="J23" s="465"/>
      <c r="K23" s="203"/>
      <c r="L23" s="204"/>
      <c r="M23" s="205"/>
      <c r="N23" s="21">
        <f t="shared" si="0"/>
        <v>0</v>
      </c>
      <c r="O23" s="204"/>
      <c r="P23" s="21">
        <f t="shared" si="1"/>
        <v>0</v>
      </c>
      <c r="Q23" s="21">
        <f t="shared" si="2"/>
        <v>0</v>
      </c>
    </row>
    <row r="24" spans="1:17" s="21" customFormat="1" ht="75" customHeight="1">
      <c r="A24" s="185" t="s">
        <v>607</v>
      </c>
      <c r="B24" s="407" t="s">
        <v>602</v>
      </c>
      <c r="C24" s="408"/>
      <c r="D24" s="186" t="s">
        <v>998</v>
      </c>
      <c r="E24" s="449" t="s">
        <v>603</v>
      </c>
      <c r="F24" s="450"/>
      <c r="G24" s="451"/>
      <c r="H24" s="423" t="s">
        <v>1112</v>
      </c>
      <c r="I24" s="428"/>
      <c r="J24" s="424"/>
      <c r="K24" s="190" t="s">
        <v>1024</v>
      </c>
      <c r="L24" s="188">
        <v>1483</v>
      </c>
      <c r="M24" s="189">
        <v>1294</v>
      </c>
      <c r="N24" s="21">
        <f t="shared" si="0"/>
        <v>1358.7</v>
      </c>
      <c r="O24" s="188">
        <v>1426</v>
      </c>
      <c r="P24" s="21">
        <f t="shared" si="1"/>
        <v>1483.04</v>
      </c>
      <c r="Q24" s="21">
        <f t="shared" si="2"/>
        <v>-0.03999999999996362</v>
      </c>
    </row>
    <row r="25" spans="1:17" s="21" customFormat="1" ht="16.5" customHeight="1">
      <c r="A25" s="192"/>
      <c r="B25" s="452"/>
      <c r="C25" s="453"/>
      <c r="D25" s="177" t="s">
        <v>1113</v>
      </c>
      <c r="E25" s="454"/>
      <c r="F25" s="455"/>
      <c r="G25" s="460"/>
      <c r="H25" s="452" t="s">
        <v>1083</v>
      </c>
      <c r="I25" s="456"/>
      <c r="J25" s="453"/>
      <c r="K25" s="178"/>
      <c r="L25" s="198"/>
      <c r="M25" s="194"/>
      <c r="N25" s="21">
        <f t="shared" si="0"/>
        <v>0</v>
      </c>
      <c r="O25" s="198"/>
      <c r="P25" s="21">
        <f t="shared" si="1"/>
        <v>0</v>
      </c>
      <c r="Q25" s="21">
        <f t="shared" si="2"/>
        <v>0</v>
      </c>
    </row>
    <row r="26" spans="1:17" s="21" customFormat="1" ht="35.25" customHeight="1" thickBot="1">
      <c r="A26" s="201"/>
      <c r="B26" s="461"/>
      <c r="C26" s="462"/>
      <c r="D26" s="202" t="s">
        <v>1115</v>
      </c>
      <c r="E26" s="446"/>
      <c r="F26" s="447"/>
      <c r="G26" s="448"/>
      <c r="H26" s="463" t="s">
        <v>1041</v>
      </c>
      <c r="I26" s="464"/>
      <c r="J26" s="465"/>
      <c r="K26" s="203"/>
      <c r="L26" s="204"/>
      <c r="M26" s="205"/>
      <c r="N26" s="21">
        <f t="shared" si="0"/>
        <v>0</v>
      </c>
      <c r="O26" s="204"/>
      <c r="P26" s="21">
        <f t="shared" si="1"/>
        <v>0</v>
      </c>
      <c r="Q26" s="21">
        <f t="shared" si="2"/>
        <v>0</v>
      </c>
    </row>
    <row r="27" spans="1:16" s="318" customFormat="1" ht="45.75" customHeight="1" thickBot="1">
      <c r="A27" s="332" t="s">
        <v>1036</v>
      </c>
      <c r="B27" s="546" t="s">
        <v>1035</v>
      </c>
      <c r="C27" s="547"/>
      <c r="D27" s="333" t="s">
        <v>470</v>
      </c>
      <c r="E27" s="466" t="s">
        <v>1051</v>
      </c>
      <c r="F27" s="467"/>
      <c r="G27" s="468"/>
      <c r="H27" s="466" t="s">
        <v>1038</v>
      </c>
      <c r="I27" s="467"/>
      <c r="J27" s="468"/>
      <c r="K27" s="86" t="s">
        <v>1016</v>
      </c>
      <c r="L27" s="335" t="s">
        <v>1341</v>
      </c>
      <c r="M27" s="87" t="s">
        <v>541</v>
      </c>
      <c r="O27" s="87" t="s">
        <v>17</v>
      </c>
      <c r="P27" s="21" t="e">
        <f t="shared" si="1"/>
        <v>#VALUE!</v>
      </c>
    </row>
    <row r="28" spans="1:17" s="21" customFormat="1" ht="75" customHeight="1">
      <c r="A28" s="185" t="s">
        <v>608</v>
      </c>
      <c r="B28" s="423" t="s">
        <v>605</v>
      </c>
      <c r="C28" s="424"/>
      <c r="D28" s="186" t="s">
        <v>998</v>
      </c>
      <c r="E28" s="449" t="s">
        <v>606</v>
      </c>
      <c r="F28" s="450"/>
      <c r="G28" s="451"/>
      <c r="H28" s="423" t="s">
        <v>1112</v>
      </c>
      <c r="I28" s="428"/>
      <c r="J28" s="424"/>
      <c r="K28" s="190" t="s">
        <v>1024</v>
      </c>
      <c r="L28" s="188">
        <v>1483</v>
      </c>
      <c r="M28" s="189">
        <v>1294</v>
      </c>
      <c r="N28" s="21">
        <f t="shared" si="0"/>
        <v>1358.7</v>
      </c>
      <c r="O28" s="188">
        <v>1426</v>
      </c>
      <c r="P28" s="21">
        <f t="shared" si="1"/>
        <v>1483.04</v>
      </c>
      <c r="Q28" s="21">
        <f t="shared" si="2"/>
        <v>-0.03999999999996362</v>
      </c>
    </row>
    <row r="29" spans="1:17" ht="16.5" customHeight="1">
      <c r="A29" s="67"/>
      <c r="B29" s="367"/>
      <c r="C29" s="368"/>
      <c r="D29" s="9" t="s">
        <v>1113</v>
      </c>
      <c r="E29" s="364"/>
      <c r="F29" s="365"/>
      <c r="G29" s="366"/>
      <c r="H29" s="452" t="s">
        <v>1083</v>
      </c>
      <c r="I29" s="456"/>
      <c r="J29" s="453"/>
      <c r="K29" s="4"/>
      <c r="L29" s="62"/>
      <c r="M29" s="68"/>
      <c r="N29">
        <f t="shared" si="0"/>
        <v>0</v>
      </c>
      <c r="O29" s="62"/>
      <c r="P29" s="21">
        <f t="shared" si="1"/>
        <v>0</v>
      </c>
      <c r="Q29" s="21">
        <f t="shared" si="2"/>
        <v>0</v>
      </c>
    </row>
    <row r="30" spans="1:17" ht="35.25" customHeight="1" thickBot="1">
      <c r="A30" s="88"/>
      <c r="B30" s="437"/>
      <c r="C30" s="438"/>
      <c r="D30" s="75" t="s">
        <v>1115</v>
      </c>
      <c r="E30" s="457"/>
      <c r="F30" s="458"/>
      <c r="G30" s="459"/>
      <c r="H30" s="439" t="s">
        <v>1041</v>
      </c>
      <c r="I30" s="440"/>
      <c r="J30" s="441"/>
      <c r="K30" s="74"/>
      <c r="L30" s="77"/>
      <c r="M30" s="181"/>
      <c r="N30">
        <f t="shared" si="0"/>
        <v>0</v>
      </c>
      <c r="O30" s="77"/>
      <c r="P30" s="21">
        <f t="shared" si="1"/>
        <v>0</v>
      </c>
      <c r="Q30" s="21">
        <f t="shared" si="2"/>
        <v>0</v>
      </c>
    </row>
    <row r="31" spans="1:17" ht="81.75" customHeight="1">
      <c r="A31" s="59" t="s">
        <v>1228</v>
      </c>
      <c r="B31" s="429" t="s">
        <v>1103</v>
      </c>
      <c r="C31" s="430"/>
      <c r="D31" s="48"/>
      <c r="E31" s="360" t="s">
        <v>1050</v>
      </c>
      <c r="F31" s="361"/>
      <c r="G31" s="362"/>
      <c r="H31" s="466" t="s">
        <v>1118</v>
      </c>
      <c r="I31" s="467"/>
      <c r="J31" s="468"/>
      <c r="K31" s="86"/>
      <c r="L31" s="87"/>
      <c r="M31" s="180"/>
      <c r="N31">
        <f t="shared" si="0"/>
        <v>0</v>
      </c>
      <c r="O31" s="87"/>
      <c r="P31" s="21">
        <f t="shared" si="1"/>
        <v>0</v>
      </c>
      <c r="Q31" s="21">
        <f t="shared" si="2"/>
        <v>0</v>
      </c>
    </row>
    <row r="32" spans="1:17" s="21" customFormat="1" ht="81" customHeight="1">
      <c r="A32" s="185" t="s">
        <v>1229</v>
      </c>
      <c r="B32" s="423" t="s">
        <v>599</v>
      </c>
      <c r="C32" s="424"/>
      <c r="D32" s="191" t="s">
        <v>1000</v>
      </c>
      <c r="E32" s="475" t="s">
        <v>600</v>
      </c>
      <c r="F32" s="476"/>
      <c r="G32" s="477"/>
      <c r="H32" s="423" t="s">
        <v>1118</v>
      </c>
      <c r="I32" s="428"/>
      <c r="J32" s="424"/>
      <c r="K32" s="191" t="s">
        <v>1024</v>
      </c>
      <c r="L32" s="189">
        <v>1590</v>
      </c>
      <c r="M32" s="189">
        <v>1387</v>
      </c>
      <c r="N32" s="21">
        <f t="shared" si="0"/>
        <v>1456.3500000000001</v>
      </c>
      <c r="O32" s="189">
        <v>1529</v>
      </c>
      <c r="P32" s="21">
        <f t="shared" si="1"/>
        <v>1590.16</v>
      </c>
      <c r="Q32" s="21">
        <f t="shared" si="2"/>
        <v>-0.16000000000008185</v>
      </c>
    </row>
    <row r="33" spans="1:17" s="21" customFormat="1" ht="15.75">
      <c r="A33" s="192"/>
      <c r="B33" s="452"/>
      <c r="C33" s="453"/>
      <c r="D33" s="193" t="s">
        <v>1113</v>
      </c>
      <c r="E33" s="454"/>
      <c r="F33" s="455"/>
      <c r="G33" s="460"/>
      <c r="H33" s="452" t="s">
        <v>1084</v>
      </c>
      <c r="I33" s="456"/>
      <c r="J33" s="453"/>
      <c r="K33" s="193"/>
      <c r="L33" s="194"/>
      <c r="M33" s="194"/>
      <c r="N33" s="21">
        <f t="shared" si="0"/>
        <v>0</v>
      </c>
      <c r="O33" s="194"/>
      <c r="P33" s="21">
        <f t="shared" si="1"/>
        <v>0</v>
      </c>
      <c r="Q33" s="21">
        <f t="shared" si="2"/>
        <v>0</v>
      </c>
    </row>
    <row r="34" spans="1:17" s="21" customFormat="1" ht="15.75">
      <c r="A34" s="192"/>
      <c r="B34" s="417"/>
      <c r="C34" s="418"/>
      <c r="D34" s="195" t="s">
        <v>1114</v>
      </c>
      <c r="E34" s="469"/>
      <c r="F34" s="470"/>
      <c r="G34" s="471"/>
      <c r="H34" s="452" t="s">
        <v>1039</v>
      </c>
      <c r="I34" s="456"/>
      <c r="J34" s="453"/>
      <c r="K34" s="193"/>
      <c r="L34" s="194"/>
      <c r="M34" s="194"/>
      <c r="N34" s="21">
        <f t="shared" si="0"/>
        <v>0</v>
      </c>
      <c r="O34" s="194"/>
      <c r="P34" s="21">
        <f t="shared" si="1"/>
        <v>0</v>
      </c>
      <c r="Q34" s="21">
        <f t="shared" si="2"/>
        <v>0</v>
      </c>
    </row>
    <row r="35" spans="1:17" s="21" customFormat="1" ht="81" customHeight="1">
      <c r="A35" s="185" t="s">
        <v>609</v>
      </c>
      <c r="B35" s="423" t="s">
        <v>602</v>
      </c>
      <c r="C35" s="424"/>
      <c r="D35" s="191" t="s">
        <v>1000</v>
      </c>
      <c r="E35" s="475" t="s">
        <v>603</v>
      </c>
      <c r="F35" s="476"/>
      <c r="G35" s="477"/>
      <c r="H35" s="423" t="s">
        <v>1118</v>
      </c>
      <c r="I35" s="428"/>
      <c r="J35" s="424"/>
      <c r="K35" s="191" t="s">
        <v>1024</v>
      </c>
      <c r="L35" s="189">
        <v>1590</v>
      </c>
      <c r="M35" s="189">
        <v>1387</v>
      </c>
      <c r="N35" s="21">
        <f t="shared" si="0"/>
        <v>1456.3500000000001</v>
      </c>
      <c r="O35" s="189">
        <v>1529</v>
      </c>
      <c r="P35" s="21">
        <f t="shared" si="1"/>
        <v>1590.16</v>
      </c>
      <c r="Q35" s="21">
        <f t="shared" si="2"/>
        <v>-0.16000000000008185</v>
      </c>
    </row>
    <row r="36" spans="1:17" s="21" customFormat="1" ht="15.75">
      <c r="A36" s="192"/>
      <c r="B36" s="452"/>
      <c r="C36" s="453"/>
      <c r="D36" s="193" t="s">
        <v>1113</v>
      </c>
      <c r="E36" s="454"/>
      <c r="F36" s="455"/>
      <c r="G36" s="460"/>
      <c r="H36" s="452" t="s">
        <v>1084</v>
      </c>
      <c r="I36" s="456"/>
      <c r="J36" s="453"/>
      <c r="K36" s="193"/>
      <c r="L36" s="194"/>
      <c r="M36" s="194"/>
      <c r="N36" s="21">
        <f t="shared" si="0"/>
        <v>0</v>
      </c>
      <c r="O36" s="194"/>
      <c r="P36" s="21">
        <f t="shared" si="1"/>
        <v>0</v>
      </c>
      <c r="Q36" s="21">
        <f t="shared" si="2"/>
        <v>0</v>
      </c>
    </row>
    <row r="37" spans="1:17" s="21" customFormat="1" ht="15.75">
      <c r="A37" s="192"/>
      <c r="B37" s="417"/>
      <c r="C37" s="418"/>
      <c r="D37" s="195" t="s">
        <v>1114</v>
      </c>
      <c r="E37" s="469"/>
      <c r="F37" s="470"/>
      <c r="G37" s="471"/>
      <c r="H37" s="452" t="s">
        <v>1039</v>
      </c>
      <c r="I37" s="456"/>
      <c r="J37" s="453"/>
      <c r="K37" s="193"/>
      <c r="L37" s="194"/>
      <c r="M37" s="194"/>
      <c r="N37" s="21">
        <f t="shared" si="0"/>
        <v>0</v>
      </c>
      <c r="O37" s="194"/>
      <c r="P37" s="21">
        <f t="shared" si="1"/>
        <v>0</v>
      </c>
      <c r="Q37" s="21">
        <f t="shared" si="2"/>
        <v>0</v>
      </c>
    </row>
    <row r="38" spans="1:17" s="21" customFormat="1" ht="81" customHeight="1">
      <c r="A38" s="185" t="s">
        <v>610</v>
      </c>
      <c r="B38" s="423" t="s">
        <v>605</v>
      </c>
      <c r="C38" s="424"/>
      <c r="D38" s="191" t="s">
        <v>1000</v>
      </c>
      <c r="E38" s="454" t="s">
        <v>606</v>
      </c>
      <c r="F38" s="455"/>
      <c r="G38" s="460"/>
      <c r="H38" s="423" t="s">
        <v>1118</v>
      </c>
      <c r="I38" s="428"/>
      <c r="J38" s="424"/>
      <c r="K38" s="191" t="s">
        <v>1024</v>
      </c>
      <c r="L38" s="189">
        <v>1590</v>
      </c>
      <c r="M38" s="189">
        <v>1387</v>
      </c>
      <c r="N38" s="21">
        <f t="shared" si="0"/>
        <v>1456.3500000000001</v>
      </c>
      <c r="O38" s="189">
        <v>1529</v>
      </c>
      <c r="P38" s="21">
        <f t="shared" si="1"/>
        <v>1590.16</v>
      </c>
      <c r="Q38" s="21">
        <f t="shared" si="2"/>
        <v>-0.16000000000008185</v>
      </c>
    </row>
    <row r="39" spans="1:17" s="21" customFormat="1" ht="15.75">
      <c r="A39" s="192"/>
      <c r="B39" s="452"/>
      <c r="C39" s="453"/>
      <c r="D39" s="193" t="s">
        <v>1113</v>
      </c>
      <c r="E39" s="455"/>
      <c r="F39" s="455"/>
      <c r="G39" s="460"/>
      <c r="H39" s="452" t="s">
        <v>1084</v>
      </c>
      <c r="I39" s="456"/>
      <c r="J39" s="453"/>
      <c r="K39" s="193"/>
      <c r="L39" s="194"/>
      <c r="M39" s="194"/>
      <c r="N39" s="21">
        <f t="shared" si="0"/>
        <v>0</v>
      </c>
      <c r="O39" s="194"/>
      <c r="P39" s="21">
        <f t="shared" si="1"/>
        <v>0</v>
      </c>
      <c r="Q39" s="21">
        <f t="shared" si="2"/>
        <v>0</v>
      </c>
    </row>
    <row r="40" spans="1:17" s="21" customFormat="1" ht="15.75">
      <c r="A40" s="192"/>
      <c r="B40" s="417"/>
      <c r="C40" s="418"/>
      <c r="D40" s="195" t="s">
        <v>1114</v>
      </c>
      <c r="E40" s="455"/>
      <c r="F40" s="455"/>
      <c r="G40" s="460"/>
      <c r="H40" s="452" t="s">
        <v>1039</v>
      </c>
      <c r="I40" s="456"/>
      <c r="J40" s="453"/>
      <c r="K40" s="193"/>
      <c r="L40" s="194"/>
      <c r="M40" s="194"/>
      <c r="N40" s="21">
        <f t="shared" si="0"/>
        <v>0</v>
      </c>
      <c r="O40" s="194"/>
      <c r="P40" s="21">
        <f t="shared" si="1"/>
        <v>0</v>
      </c>
      <c r="Q40" s="21">
        <f t="shared" si="2"/>
        <v>0</v>
      </c>
    </row>
    <row r="41" spans="1:17" s="21" customFormat="1" ht="79.5" customHeight="1">
      <c r="A41" s="185" t="s">
        <v>1230</v>
      </c>
      <c r="B41" s="423" t="s">
        <v>599</v>
      </c>
      <c r="C41" s="424"/>
      <c r="D41" s="191" t="s">
        <v>1000</v>
      </c>
      <c r="E41" s="475" t="s">
        <v>600</v>
      </c>
      <c r="F41" s="476"/>
      <c r="G41" s="477"/>
      <c r="H41" s="423" t="s">
        <v>1118</v>
      </c>
      <c r="I41" s="428"/>
      <c r="J41" s="424"/>
      <c r="K41" s="191" t="s">
        <v>1024</v>
      </c>
      <c r="L41" s="189">
        <v>2110</v>
      </c>
      <c r="M41" s="189">
        <v>1840</v>
      </c>
      <c r="N41" s="21">
        <f t="shared" si="0"/>
        <v>1932</v>
      </c>
      <c r="O41" s="189">
        <v>2029</v>
      </c>
      <c r="P41" s="21">
        <f t="shared" si="1"/>
        <v>2110.16</v>
      </c>
      <c r="Q41" s="21">
        <f t="shared" si="2"/>
        <v>-0.15999999999985448</v>
      </c>
    </row>
    <row r="42" spans="1:17" s="21" customFormat="1" ht="16.5" customHeight="1">
      <c r="A42" s="192"/>
      <c r="B42" s="452"/>
      <c r="C42" s="453"/>
      <c r="D42" s="193" t="s">
        <v>1113</v>
      </c>
      <c r="E42" s="454"/>
      <c r="F42" s="455"/>
      <c r="G42" s="460"/>
      <c r="H42" s="452" t="s">
        <v>1084</v>
      </c>
      <c r="I42" s="456"/>
      <c r="J42" s="453"/>
      <c r="K42" s="193"/>
      <c r="L42" s="194"/>
      <c r="M42" s="194"/>
      <c r="N42" s="21">
        <f t="shared" si="0"/>
        <v>0</v>
      </c>
      <c r="O42" s="194"/>
      <c r="P42" s="21">
        <f t="shared" si="1"/>
        <v>0</v>
      </c>
      <c r="Q42" s="21">
        <f t="shared" si="2"/>
        <v>0</v>
      </c>
    </row>
    <row r="43" spans="1:17" s="21" customFormat="1" ht="33.75" customHeight="1">
      <c r="A43" s="192"/>
      <c r="B43" s="417"/>
      <c r="C43" s="418"/>
      <c r="D43" s="195" t="s">
        <v>1115</v>
      </c>
      <c r="E43" s="469"/>
      <c r="F43" s="470"/>
      <c r="G43" s="471"/>
      <c r="H43" s="469" t="s">
        <v>1041</v>
      </c>
      <c r="I43" s="470"/>
      <c r="J43" s="471"/>
      <c r="K43" s="193"/>
      <c r="L43" s="194"/>
      <c r="M43" s="194"/>
      <c r="N43" s="21">
        <f t="shared" si="0"/>
        <v>0</v>
      </c>
      <c r="O43" s="194"/>
      <c r="P43" s="21">
        <f t="shared" si="1"/>
        <v>0</v>
      </c>
      <c r="Q43" s="21">
        <f t="shared" si="2"/>
        <v>0</v>
      </c>
    </row>
    <row r="44" spans="1:17" s="21" customFormat="1" ht="79.5" customHeight="1">
      <c r="A44" s="185" t="s">
        <v>611</v>
      </c>
      <c r="B44" s="423" t="s">
        <v>602</v>
      </c>
      <c r="C44" s="424"/>
      <c r="D44" s="191" t="s">
        <v>1000</v>
      </c>
      <c r="E44" s="475" t="s">
        <v>603</v>
      </c>
      <c r="F44" s="476"/>
      <c r="G44" s="477"/>
      <c r="H44" s="423" t="s">
        <v>1118</v>
      </c>
      <c r="I44" s="428"/>
      <c r="J44" s="424"/>
      <c r="K44" s="191" t="s">
        <v>1024</v>
      </c>
      <c r="L44" s="189">
        <v>2110</v>
      </c>
      <c r="M44" s="189">
        <v>1840</v>
      </c>
      <c r="N44" s="21">
        <f t="shared" si="0"/>
        <v>1932</v>
      </c>
      <c r="O44" s="189">
        <v>2029</v>
      </c>
      <c r="P44" s="21">
        <f t="shared" si="1"/>
        <v>2110.16</v>
      </c>
      <c r="Q44" s="21">
        <f t="shared" si="2"/>
        <v>-0.15999999999985448</v>
      </c>
    </row>
    <row r="45" spans="1:17" ht="16.5" customHeight="1">
      <c r="A45" s="67"/>
      <c r="B45" s="367"/>
      <c r="C45" s="368"/>
      <c r="D45" s="13" t="s">
        <v>1113</v>
      </c>
      <c r="E45" s="364"/>
      <c r="F45" s="365"/>
      <c r="G45" s="366"/>
      <c r="H45" s="367" t="s">
        <v>1084</v>
      </c>
      <c r="I45" s="363"/>
      <c r="J45" s="368"/>
      <c r="K45" s="13"/>
      <c r="L45" s="68"/>
      <c r="M45" s="68"/>
      <c r="N45">
        <f t="shared" si="0"/>
        <v>0</v>
      </c>
      <c r="O45" s="68"/>
      <c r="P45" s="21">
        <f t="shared" si="1"/>
        <v>0</v>
      </c>
      <c r="Q45" s="21">
        <f t="shared" si="2"/>
        <v>0</v>
      </c>
    </row>
    <row r="46" spans="1:17" ht="33.75" customHeight="1">
      <c r="A46" s="67"/>
      <c r="B46" s="354"/>
      <c r="C46" s="355"/>
      <c r="D46" s="12" t="s">
        <v>1115</v>
      </c>
      <c r="E46" s="356"/>
      <c r="F46" s="357"/>
      <c r="G46" s="358"/>
      <c r="H46" s="356" t="s">
        <v>1041</v>
      </c>
      <c r="I46" s="357"/>
      <c r="J46" s="358"/>
      <c r="K46" s="13"/>
      <c r="L46" s="68"/>
      <c r="M46" s="68"/>
      <c r="N46">
        <f t="shared" si="0"/>
        <v>0</v>
      </c>
      <c r="O46" s="68"/>
      <c r="P46" s="21">
        <f t="shared" si="1"/>
        <v>0</v>
      </c>
      <c r="Q46" s="21">
        <f t="shared" si="2"/>
        <v>0</v>
      </c>
    </row>
    <row r="47" spans="1:17" s="21" customFormat="1" ht="79.5" customHeight="1">
      <c r="A47" s="185" t="s">
        <v>612</v>
      </c>
      <c r="B47" s="423" t="s">
        <v>605</v>
      </c>
      <c r="C47" s="424"/>
      <c r="D47" s="191" t="s">
        <v>1000</v>
      </c>
      <c r="E47" s="454" t="s">
        <v>606</v>
      </c>
      <c r="F47" s="455"/>
      <c r="G47" s="460"/>
      <c r="H47" s="423" t="s">
        <v>1118</v>
      </c>
      <c r="I47" s="428"/>
      <c r="J47" s="424"/>
      <c r="K47" s="191" t="s">
        <v>1024</v>
      </c>
      <c r="L47" s="189">
        <v>2110</v>
      </c>
      <c r="M47" s="189">
        <v>1840</v>
      </c>
      <c r="N47" s="21">
        <f t="shared" si="0"/>
        <v>1932</v>
      </c>
      <c r="O47" s="189">
        <v>2029</v>
      </c>
      <c r="P47" s="21">
        <f t="shared" si="1"/>
        <v>2110.16</v>
      </c>
      <c r="Q47" s="21">
        <f t="shared" si="2"/>
        <v>-0.15999999999985448</v>
      </c>
    </row>
    <row r="48" spans="1:17" ht="16.5" customHeight="1">
      <c r="A48" s="67"/>
      <c r="B48" s="367"/>
      <c r="C48" s="368"/>
      <c r="D48" s="13" t="s">
        <v>1113</v>
      </c>
      <c r="E48" s="365"/>
      <c r="F48" s="365"/>
      <c r="G48" s="366"/>
      <c r="H48" s="367" t="s">
        <v>1084</v>
      </c>
      <c r="I48" s="363"/>
      <c r="J48" s="368"/>
      <c r="K48" s="13"/>
      <c r="L48" s="68"/>
      <c r="M48" s="68"/>
      <c r="N48">
        <f t="shared" si="0"/>
        <v>0</v>
      </c>
      <c r="O48" s="68"/>
      <c r="P48" s="21">
        <f t="shared" si="1"/>
        <v>0</v>
      </c>
      <c r="Q48" s="21">
        <f t="shared" si="2"/>
        <v>0</v>
      </c>
    </row>
    <row r="49" spans="1:17" ht="33.75" customHeight="1" thickBot="1">
      <c r="A49" s="67"/>
      <c r="B49" s="437"/>
      <c r="C49" s="438"/>
      <c r="D49" s="12" t="s">
        <v>1115</v>
      </c>
      <c r="E49" s="365"/>
      <c r="F49" s="365"/>
      <c r="G49" s="366"/>
      <c r="H49" s="356" t="s">
        <v>1041</v>
      </c>
      <c r="I49" s="357"/>
      <c r="J49" s="358"/>
      <c r="K49" s="13"/>
      <c r="L49" s="68"/>
      <c r="M49" s="68"/>
      <c r="N49">
        <f t="shared" si="0"/>
        <v>0</v>
      </c>
      <c r="O49" s="68"/>
      <c r="P49" s="21">
        <f t="shared" si="1"/>
        <v>0</v>
      </c>
      <c r="Q49" s="21">
        <f t="shared" si="2"/>
        <v>0</v>
      </c>
    </row>
    <row r="50" spans="1:16" s="318" customFormat="1" ht="45.75" customHeight="1">
      <c r="A50" s="332" t="s">
        <v>1036</v>
      </c>
      <c r="B50" s="546" t="s">
        <v>1035</v>
      </c>
      <c r="C50" s="547"/>
      <c r="D50" s="333" t="s">
        <v>470</v>
      </c>
      <c r="E50" s="466" t="s">
        <v>1051</v>
      </c>
      <c r="F50" s="467"/>
      <c r="G50" s="468"/>
      <c r="H50" s="466" t="s">
        <v>1038</v>
      </c>
      <c r="I50" s="467"/>
      <c r="J50" s="468"/>
      <c r="K50" s="86" t="s">
        <v>1016</v>
      </c>
      <c r="L50" s="335" t="s">
        <v>1341</v>
      </c>
      <c r="M50" s="87" t="s">
        <v>541</v>
      </c>
      <c r="O50" s="87" t="s">
        <v>17</v>
      </c>
      <c r="P50" s="21" t="e">
        <f>O50*1.04</f>
        <v>#VALUE!</v>
      </c>
    </row>
    <row r="51" spans="1:17" ht="82.5" customHeight="1">
      <c r="A51" s="72" t="s">
        <v>1232</v>
      </c>
      <c r="B51" s="379" t="s">
        <v>1103</v>
      </c>
      <c r="C51" s="380"/>
      <c r="D51" s="4"/>
      <c r="E51" s="360" t="s">
        <v>1050</v>
      </c>
      <c r="F51" s="361"/>
      <c r="G51" s="362"/>
      <c r="H51" s="472" t="s">
        <v>1231</v>
      </c>
      <c r="I51" s="473"/>
      <c r="J51" s="474"/>
      <c r="K51" s="19"/>
      <c r="L51" s="90"/>
      <c r="M51" s="90"/>
      <c r="N51">
        <f t="shared" si="0"/>
        <v>0</v>
      </c>
      <c r="O51" s="90"/>
      <c r="P51" s="21">
        <f t="shared" si="1"/>
        <v>0</v>
      </c>
      <c r="Q51" s="21">
        <f t="shared" si="2"/>
        <v>0</v>
      </c>
    </row>
    <row r="52" spans="1:17" s="21" customFormat="1" ht="78" customHeight="1">
      <c r="A52" s="185" t="s">
        <v>1233</v>
      </c>
      <c r="B52" s="423" t="s">
        <v>599</v>
      </c>
      <c r="C52" s="424"/>
      <c r="D52" s="186" t="s">
        <v>1000</v>
      </c>
      <c r="E52" s="475" t="s">
        <v>600</v>
      </c>
      <c r="F52" s="476"/>
      <c r="G52" s="477"/>
      <c r="H52" s="423" t="s">
        <v>1118</v>
      </c>
      <c r="I52" s="428"/>
      <c r="J52" s="424"/>
      <c r="K52" s="186" t="s">
        <v>1024</v>
      </c>
      <c r="L52" s="188">
        <v>1934</v>
      </c>
      <c r="M52" s="189">
        <v>1687</v>
      </c>
      <c r="N52" s="21">
        <f t="shared" si="0"/>
        <v>1771.3500000000001</v>
      </c>
      <c r="O52" s="188">
        <v>1860</v>
      </c>
      <c r="P52" s="21">
        <f t="shared" si="1"/>
        <v>1934.4</v>
      </c>
      <c r="Q52" s="21">
        <f t="shared" si="2"/>
        <v>-0.40000000000009095</v>
      </c>
    </row>
    <row r="53" spans="1:17" ht="16.5" customHeight="1">
      <c r="A53" s="67"/>
      <c r="B53" s="367"/>
      <c r="C53" s="368"/>
      <c r="D53" s="4" t="s">
        <v>1119</v>
      </c>
      <c r="E53" s="364"/>
      <c r="F53" s="365"/>
      <c r="G53" s="366"/>
      <c r="H53" s="367" t="s">
        <v>1042</v>
      </c>
      <c r="I53" s="363"/>
      <c r="J53" s="368"/>
      <c r="K53" s="9"/>
      <c r="L53" s="62"/>
      <c r="M53" s="68"/>
      <c r="N53">
        <f t="shared" si="0"/>
        <v>0</v>
      </c>
      <c r="O53" s="62"/>
      <c r="P53" s="21">
        <f t="shared" si="1"/>
        <v>0</v>
      </c>
      <c r="Q53" s="21">
        <f t="shared" si="2"/>
        <v>0</v>
      </c>
    </row>
    <row r="54" spans="1:17" ht="16.5" customHeight="1">
      <c r="A54" s="67"/>
      <c r="B54" s="354"/>
      <c r="C54" s="355"/>
      <c r="D54" s="8" t="s">
        <v>1114</v>
      </c>
      <c r="E54" s="356"/>
      <c r="F54" s="357"/>
      <c r="G54" s="358"/>
      <c r="H54" s="367" t="s">
        <v>1039</v>
      </c>
      <c r="I54" s="363"/>
      <c r="J54" s="368"/>
      <c r="K54" s="9"/>
      <c r="L54" s="62"/>
      <c r="M54" s="68"/>
      <c r="N54">
        <f t="shared" si="0"/>
        <v>0</v>
      </c>
      <c r="O54" s="62"/>
      <c r="P54" s="21">
        <f t="shared" si="1"/>
        <v>0</v>
      </c>
      <c r="Q54" s="21">
        <f t="shared" si="2"/>
        <v>0</v>
      </c>
    </row>
    <row r="55" spans="1:17" s="21" customFormat="1" ht="78" customHeight="1">
      <c r="A55" s="185" t="s">
        <v>613</v>
      </c>
      <c r="B55" s="423" t="s">
        <v>602</v>
      </c>
      <c r="C55" s="424"/>
      <c r="D55" s="186" t="s">
        <v>1000</v>
      </c>
      <c r="E55" s="475" t="s">
        <v>603</v>
      </c>
      <c r="F55" s="476"/>
      <c r="G55" s="477"/>
      <c r="H55" s="423" t="s">
        <v>1118</v>
      </c>
      <c r="I55" s="428"/>
      <c r="J55" s="424"/>
      <c r="K55" s="186" t="s">
        <v>1024</v>
      </c>
      <c r="L55" s="188">
        <v>1934</v>
      </c>
      <c r="M55" s="189">
        <v>1687</v>
      </c>
      <c r="N55" s="21">
        <f t="shared" si="0"/>
        <v>1771.3500000000001</v>
      </c>
      <c r="O55" s="188">
        <v>1860</v>
      </c>
      <c r="P55" s="21">
        <f t="shared" si="1"/>
        <v>1934.4</v>
      </c>
      <c r="Q55" s="21">
        <f t="shared" si="2"/>
        <v>-0.40000000000009095</v>
      </c>
    </row>
    <row r="56" spans="1:17" ht="16.5" customHeight="1">
      <c r="A56" s="67"/>
      <c r="B56" s="367"/>
      <c r="C56" s="368"/>
      <c r="D56" s="4" t="s">
        <v>1119</v>
      </c>
      <c r="E56" s="364"/>
      <c r="F56" s="365"/>
      <c r="G56" s="366"/>
      <c r="H56" s="367" t="s">
        <v>1042</v>
      </c>
      <c r="I56" s="363"/>
      <c r="J56" s="368"/>
      <c r="K56" s="9"/>
      <c r="L56" s="62"/>
      <c r="M56" s="68"/>
      <c r="N56">
        <f t="shared" si="0"/>
        <v>0</v>
      </c>
      <c r="O56" s="62"/>
      <c r="P56" s="21">
        <f t="shared" si="1"/>
        <v>0</v>
      </c>
      <c r="Q56" s="21">
        <f t="shared" si="2"/>
        <v>0</v>
      </c>
    </row>
    <row r="57" spans="1:17" ht="16.5" customHeight="1">
      <c r="A57" s="67"/>
      <c r="B57" s="354"/>
      <c r="C57" s="355"/>
      <c r="D57" s="8" t="s">
        <v>1114</v>
      </c>
      <c r="E57" s="356"/>
      <c r="F57" s="357"/>
      <c r="G57" s="358"/>
      <c r="H57" s="367" t="s">
        <v>1039</v>
      </c>
      <c r="I57" s="363"/>
      <c r="J57" s="368"/>
      <c r="K57" s="9"/>
      <c r="L57" s="62"/>
      <c r="M57" s="68"/>
      <c r="N57">
        <f t="shared" si="0"/>
        <v>0</v>
      </c>
      <c r="O57" s="62"/>
      <c r="P57" s="21">
        <f t="shared" si="1"/>
        <v>0</v>
      </c>
      <c r="Q57" s="21">
        <f t="shared" si="2"/>
        <v>0</v>
      </c>
    </row>
    <row r="58" spans="1:17" s="21" customFormat="1" ht="78" customHeight="1">
      <c r="A58" s="185" t="s">
        <v>614</v>
      </c>
      <c r="B58" s="423" t="s">
        <v>605</v>
      </c>
      <c r="C58" s="424"/>
      <c r="D58" s="186" t="s">
        <v>1000</v>
      </c>
      <c r="E58" s="454" t="s">
        <v>606</v>
      </c>
      <c r="F58" s="455"/>
      <c r="G58" s="460"/>
      <c r="H58" s="423" t="s">
        <v>1118</v>
      </c>
      <c r="I58" s="428"/>
      <c r="J58" s="424"/>
      <c r="K58" s="186" t="s">
        <v>1024</v>
      </c>
      <c r="L58" s="188">
        <v>1934</v>
      </c>
      <c r="M58" s="189">
        <v>1687</v>
      </c>
      <c r="N58" s="21">
        <f t="shared" si="0"/>
        <v>1771.3500000000001</v>
      </c>
      <c r="O58" s="188">
        <v>1860</v>
      </c>
      <c r="P58" s="21">
        <f t="shared" si="1"/>
        <v>1934.4</v>
      </c>
      <c r="Q58" s="21">
        <f t="shared" si="2"/>
        <v>-0.40000000000009095</v>
      </c>
    </row>
    <row r="59" spans="1:17" ht="16.5" customHeight="1">
      <c r="A59" s="67"/>
      <c r="B59" s="367"/>
      <c r="C59" s="368"/>
      <c r="D59" s="4" t="s">
        <v>1119</v>
      </c>
      <c r="E59" s="364"/>
      <c r="F59" s="365"/>
      <c r="G59" s="366"/>
      <c r="H59" s="367" t="s">
        <v>1042</v>
      </c>
      <c r="I59" s="363"/>
      <c r="J59" s="368"/>
      <c r="K59" s="9"/>
      <c r="L59" s="62"/>
      <c r="M59" s="68"/>
      <c r="N59">
        <f t="shared" si="0"/>
        <v>0</v>
      </c>
      <c r="O59" s="62"/>
      <c r="P59" s="21">
        <f t="shared" si="1"/>
        <v>0</v>
      </c>
      <c r="Q59" s="21">
        <f t="shared" si="2"/>
        <v>0</v>
      </c>
    </row>
    <row r="60" spans="1:17" ht="16.5" customHeight="1">
      <c r="A60" s="67"/>
      <c r="B60" s="354"/>
      <c r="C60" s="355"/>
      <c r="D60" s="8" t="s">
        <v>1114</v>
      </c>
      <c r="E60" s="364"/>
      <c r="F60" s="365"/>
      <c r="G60" s="366"/>
      <c r="H60" s="367" t="s">
        <v>1039</v>
      </c>
      <c r="I60" s="363"/>
      <c r="J60" s="368"/>
      <c r="K60" s="9"/>
      <c r="L60" s="62"/>
      <c r="M60" s="68"/>
      <c r="N60">
        <f t="shared" si="0"/>
        <v>0</v>
      </c>
      <c r="O60" s="62"/>
      <c r="P60" s="21">
        <f t="shared" si="1"/>
        <v>0</v>
      </c>
      <c r="Q60" s="21">
        <f t="shared" si="2"/>
        <v>0</v>
      </c>
    </row>
    <row r="61" spans="1:17" s="21" customFormat="1" ht="80.25" customHeight="1">
      <c r="A61" s="185" t="s">
        <v>1234</v>
      </c>
      <c r="B61" s="423" t="s">
        <v>599</v>
      </c>
      <c r="C61" s="424"/>
      <c r="D61" s="186" t="s">
        <v>1000</v>
      </c>
      <c r="E61" s="475" t="s">
        <v>600</v>
      </c>
      <c r="F61" s="476"/>
      <c r="G61" s="477"/>
      <c r="H61" s="423" t="s">
        <v>1118</v>
      </c>
      <c r="I61" s="428"/>
      <c r="J61" s="424"/>
      <c r="K61" s="190" t="s">
        <v>1024</v>
      </c>
      <c r="L61" s="188">
        <v>2464</v>
      </c>
      <c r="M61" s="189">
        <v>2149</v>
      </c>
      <c r="N61" s="21">
        <f t="shared" si="0"/>
        <v>2256.4500000000003</v>
      </c>
      <c r="O61" s="188">
        <v>2369</v>
      </c>
      <c r="P61" s="21">
        <f t="shared" si="1"/>
        <v>2463.76</v>
      </c>
      <c r="Q61" s="21">
        <f t="shared" si="2"/>
        <v>0.23999999999978172</v>
      </c>
    </row>
    <row r="62" spans="1:17" ht="16.5" customHeight="1">
      <c r="A62" s="67"/>
      <c r="B62" s="367"/>
      <c r="C62" s="368"/>
      <c r="D62" s="4" t="s">
        <v>1119</v>
      </c>
      <c r="E62" s="364"/>
      <c r="F62" s="365"/>
      <c r="G62" s="366"/>
      <c r="H62" s="367" t="s">
        <v>1042</v>
      </c>
      <c r="I62" s="363"/>
      <c r="J62" s="368"/>
      <c r="K62" s="4"/>
      <c r="L62" s="62"/>
      <c r="M62" s="68"/>
      <c r="N62">
        <f t="shared" si="0"/>
        <v>0</v>
      </c>
      <c r="O62" s="62"/>
      <c r="P62" s="21">
        <f t="shared" si="1"/>
        <v>0</v>
      </c>
      <c r="Q62" s="21">
        <f t="shared" si="2"/>
        <v>0</v>
      </c>
    </row>
    <row r="63" spans="1:17" ht="31.5" customHeight="1">
      <c r="A63" s="69"/>
      <c r="B63" s="354"/>
      <c r="C63" s="355"/>
      <c r="D63" s="8" t="s">
        <v>1115</v>
      </c>
      <c r="E63" s="356"/>
      <c r="F63" s="357"/>
      <c r="G63" s="358"/>
      <c r="H63" s="356" t="s">
        <v>1041</v>
      </c>
      <c r="I63" s="357"/>
      <c r="J63" s="358"/>
      <c r="K63" s="5"/>
      <c r="L63" s="65"/>
      <c r="M63" s="70"/>
      <c r="N63">
        <f t="shared" si="0"/>
        <v>0</v>
      </c>
      <c r="O63" s="65"/>
      <c r="P63" s="21">
        <f t="shared" si="1"/>
        <v>0</v>
      </c>
      <c r="Q63" s="21">
        <f t="shared" si="2"/>
        <v>0</v>
      </c>
    </row>
    <row r="64" spans="1:17" s="21" customFormat="1" ht="80.25" customHeight="1">
      <c r="A64" s="185" t="s">
        <v>615</v>
      </c>
      <c r="B64" s="423" t="s">
        <v>602</v>
      </c>
      <c r="C64" s="424"/>
      <c r="D64" s="186" t="s">
        <v>1000</v>
      </c>
      <c r="E64" s="475" t="s">
        <v>603</v>
      </c>
      <c r="F64" s="476"/>
      <c r="G64" s="477"/>
      <c r="H64" s="423" t="s">
        <v>1118</v>
      </c>
      <c r="I64" s="428"/>
      <c r="J64" s="424"/>
      <c r="K64" s="190" t="s">
        <v>1024</v>
      </c>
      <c r="L64" s="188">
        <v>2464</v>
      </c>
      <c r="M64" s="189">
        <v>2149</v>
      </c>
      <c r="N64" s="21">
        <f t="shared" si="0"/>
        <v>2256.4500000000003</v>
      </c>
      <c r="O64" s="188">
        <v>2369</v>
      </c>
      <c r="P64" s="21">
        <f t="shared" si="1"/>
        <v>2463.76</v>
      </c>
      <c r="Q64" s="21">
        <f t="shared" si="2"/>
        <v>0.23999999999978172</v>
      </c>
    </row>
    <row r="65" spans="1:17" ht="16.5" customHeight="1">
      <c r="A65" s="67"/>
      <c r="B65" s="367"/>
      <c r="C65" s="368"/>
      <c r="D65" s="4" t="s">
        <v>1119</v>
      </c>
      <c r="E65" s="364"/>
      <c r="F65" s="365"/>
      <c r="G65" s="366"/>
      <c r="H65" s="367" t="s">
        <v>1042</v>
      </c>
      <c r="I65" s="363"/>
      <c r="J65" s="368"/>
      <c r="K65" s="4"/>
      <c r="L65" s="62"/>
      <c r="M65" s="68"/>
      <c r="N65">
        <f t="shared" si="0"/>
        <v>0</v>
      </c>
      <c r="O65" s="62"/>
      <c r="P65" s="21">
        <f t="shared" si="1"/>
        <v>0</v>
      </c>
      <c r="Q65" s="21">
        <f t="shared" si="2"/>
        <v>0</v>
      </c>
    </row>
    <row r="66" spans="1:17" ht="31.5" customHeight="1">
      <c r="A66" s="69"/>
      <c r="B66" s="354"/>
      <c r="C66" s="355"/>
      <c r="D66" s="8" t="s">
        <v>1115</v>
      </c>
      <c r="E66" s="356"/>
      <c r="F66" s="357"/>
      <c r="G66" s="358"/>
      <c r="H66" s="356" t="s">
        <v>1041</v>
      </c>
      <c r="I66" s="357"/>
      <c r="J66" s="358"/>
      <c r="K66" s="5"/>
      <c r="L66" s="65"/>
      <c r="M66" s="70"/>
      <c r="N66">
        <f t="shared" si="0"/>
        <v>0</v>
      </c>
      <c r="O66" s="65"/>
      <c r="P66" s="21">
        <f t="shared" si="1"/>
        <v>0</v>
      </c>
      <c r="Q66" s="21">
        <f t="shared" si="2"/>
        <v>0</v>
      </c>
    </row>
    <row r="67" spans="1:17" s="21" customFormat="1" ht="80.25" customHeight="1">
      <c r="A67" s="185" t="s">
        <v>616</v>
      </c>
      <c r="B67" s="423" t="s">
        <v>605</v>
      </c>
      <c r="C67" s="424"/>
      <c r="D67" s="186" t="s">
        <v>1000</v>
      </c>
      <c r="E67" s="454" t="s">
        <v>606</v>
      </c>
      <c r="F67" s="455"/>
      <c r="G67" s="460"/>
      <c r="H67" s="423" t="s">
        <v>1118</v>
      </c>
      <c r="I67" s="428"/>
      <c r="J67" s="424"/>
      <c r="K67" s="190" t="s">
        <v>1024</v>
      </c>
      <c r="L67" s="188">
        <v>2464</v>
      </c>
      <c r="M67" s="189">
        <v>2149</v>
      </c>
      <c r="N67" s="21">
        <f t="shared" si="0"/>
        <v>2256.4500000000003</v>
      </c>
      <c r="O67" s="188">
        <v>2369</v>
      </c>
      <c r="P67" s="21">
        <f aca="true" t="shared" si="3" ref="P67:P127">O67*1.04</f>
        <v>2463.76</v>
      </c>
      <c r="Q67" s="21">
        <f t="shared" si="2"/>
        <v>0.23999999999978172</v>
      </c>
    </row>
    <row r="68" spans="1:17" ht="16.5" customHeight="1">
      <c r="A68" s="67"/>
      <c r="B68" s="367"/>
      <c r="C68" s="368"/>
      <c r="D68" s="4" t="s">
        <v>1119</v>
      </c>
      <c r="E68" s="364"/>
      <c r="F68" s="365"/>
      <c r="G68" s="366"/>
      <c r="H68" s="367" t="s">
        <v>1042</v>
      </c>
      <c r="I68" s="363"/>
      <c r="J68" s="368"/>
      <c r="K68" s="4"/>
      <c r="L68" s="62"/>
      <c r="M68" s="68"/>
      <c r="N68">
        <f t="shared" si="0"/>
        <v>0</v>
      </c>
      <c r="O68" s="62"/>
      <c r="P68" s="21">
        <f t="shared" si="3"/>
        <v>0</v>
      </c>
      <c r="Q68" s="21">
        <f t="shared" si="2"/>
        <v>0</v>
      </c>
    </row>
    <row r="69" spans="1:17" ht="31.5" customHeight="1">
      <c r="A69" s="69"/>
      <c r="B69" s="354"/>
      <c r="C69" s="355"/>
      <c r="D69" s="8" t="s">
        <v>1115</v>
      </c>
      <c r="E69" s="364"/>
      <c r="F69" s="365"/>
      <c r="G69" s="366"/>
      <c r="H69" s="356" t="s">
        <v>1041</v>
      </c>
      <c r="I69" s="357"/>
      <c r="J69" s="358"/>
      <c r="K69" s="5"/>
      <c r="L69" s="65"/>
      <c r="M69" s="70"/>
      <c r="N69">
        <f t="shared" si="0"/>
        <v>0</v>
      </c>
      <c r="O69" s="65"/>
      <c r="P69" s="21">
        <f t="shared" si="3"/>
        <v>0</v>
      </c>
      <c r="Q69" s="21">
        <f t="shared" si="2"/>
        <v>0</v>
      </c>
    </row>
    <row r="70" spans="1:17" s="21" customFormat="1" ht="80.25" customHeight="1">
      <c r="A70" s="185" t="s">
        <v>1244</v>
      </c>
      <c r="B70" s="423" t="s">
        <v>599</v>
      </c>
      <c r="C70" s="424"/>
      <c r="D70" s="186" t="s">
        <v>999</v>
      </c>
      <c r="E70" s="475" t="s">
        <v>600</v>
      </c>
      <c r="F70" s="476"/>
      <c r="G70" s="477"/>
      <c r="H70" s="475" t="s">
        <v>1243</v>
      </c>
      <c r="I70" s="476"/>
      <c r="J70" s="477"/>
      <c r="K70" s="186" t="s">
        <v>1006</v>
      </c>
      <c r="L70" s="188">
        <v>1570</v>
      </c>
      <c r="M70" s="189">
        <v>1370</v>
      </c>
      <c r="N70" s="21">
        <f t="shared" si="0"/>
        <v>1438.5</v>
      </c>
      <c r="O70" s="188">
        <v>1510</v>
      </c>
      <c r="P70" s="21">
        <f t="shared" si="3"/>
        <v>1570.4</v>
      </c>
      <c r="Q70" s="21">
        <f t="shared" si="2"/>
        <v>-0.40000000000009095</v>
      </c>
    </row>
    <row r="71" spans="1:17" ht="16.5" customHeight="1">
      <c r="A71" s="67"/>
      <c r="B71" s="367"/>
      <c r="C71" s="368"/>
      <c r="D71" s="9" t="s">
        <v>1125</v>
      </c>
      <c r="E71" s="364" t="s">
        <v>1126</v>
      </c>
      <c r="F71" s="365"/>
      <c r="G71" s="366"/>
      <c r="H71" s="367" t="s">
        <v>1245</v>
      </c>
      <c r="I71" s="363"/>
      <c r="J71" s="368"/>
      <c r="K71" s="9"/>
      <c r="L71" s="62"/>
      <c r="M71" s="68"/>
      <c r="N71">
        <f aca="true" t="shared" si="4" ref="N71:N143">M71*1.05</f>
        <v>0</v>
      </c>
      <c r="O71" s="62"/>
      <c r="P71" s="21">
        <f t="shared" si="3"/>
        <v>0</v>
      </c>
      <c r="Q71" s="21">
        <f aca="true" t="shared" si="5" ref="Q71:Q137">L71-P71</f>
        <v>0</v>
      </c>
    </row>
    <row r="72" spans="1:17" ht="16.5" customHeight="1">
      <c r="A72" s="69"/>
      <c r="B72" s="354"/>
      <c r="C72" s="355"/>
      <c r="D72" s="8" t="s">
        <v>1113</v>
      </c>
      <c r="E72" s="356" t="s">
        <v>1040</v>
      </c>
      <c r="F72" s="357"/>
      <c r="G72" s="358"/>
      <c r="H72" s="354"/>
      <c r="I72" s="359"/>
      <c r="J72" s="355"/>
      <c r="K72" s="8"/>
      <c r="L72" s="65"/>
      <c r="M72" s="70"/>
      <c r="N72">
        <f t="shared" si="4"/>
        <v>0</v>
      </c>
      <c r="O72" s="65"/>
      <c r="P72" s="21">
        <f t="shared" si="3"/>
        <v>0</v>
      </c>
      <c r="Q72" s="21">
        <f t="shared" si="5"/>
        <v>0</v>
      </c>
    </row>
    <row r="73" spans="1:17" ht="32.25" customHeight="1" thickBot="1">
      <c r="A73" s="60" t="s">
        <v>1246</v>
      </c>
      <c r="B73" s="389" t="s">
        <v>1103</v>
      </c>
      <c r="C73" s="390"/>
      <c r="D73" s="7" t="s">
        <v>987</v>
      </c>
      <c r="E73" s="381" t="s">
        <v>1050</v>
      </c>
      <c r="F73" s="382"/>
      <c r="G73" s="383"/>
      <c r="H73" s="348" t="s">
        <v>1105</v>
      </c>
      <c r="I73" s="353"/>
      <c r="J73" s="349"/>
      <c r="K73" s="11" t="s">
        <v>1006</v>
      </c>
      <c r="L73" s="53">
        <v>146</v>
      </c>
      <c r="M73" s="66">
        <v>133</v>
      </c>
      <c r="N73">
        <f t="shared" si="4"/>
        <v>139.65</v>
      </c>
      <c r="O73" s="53">
        <v>140</v>
      </c>
      <c r="P73" s="21">
        <f t="shared" si="3"/>
        <v>145.6</v>
      </c>
      <c r="Q73" s="21">
        <f t="shared" si="5"/>
        <v>0.4000000000000057</v>
      </c>
    </row>
    <row r="74" spans="1:16" s="318" customFormat="1" ht="45.75" customHeight="1">
      <c r="A74" s="332" t="s">
        <v>1036</v>
      </c>
      <c r="B74" s="546" t="s">
        <v>1035</v>
      </c>
      <c r="C74" s="547"/>
      <c r="D74" s="333" t="s">
        <v>470</v>
      </c>
      <c r="E74" s="466" t="s">
        <v>1051</v>
      </c>
      <c r="F74" s="467"/>
      <c r="G74" s="468"/>
      <c r="H74" s="466" t="s">
        <v>1038</v>
      </c>
      <c r="I74" s="467"/>
      <c r="J74" s="468"/>
      <c r="K74" s="86" t="s">
        <v>1016</v>
      </c>
      <c r="L74" s="335" t="s">
        <v>1341</v>
      </c>
      <c r="M74" s="87" t="s">
        <v>541</v>
      </c>
      <c r="O74" s="87" t="s">
        <v>17</v>
      </c>
      <c r="P74" s="21" t="e">
        <f t="shared" si="3"/>
        <v>#VALUE!</v>
      </c>
    </row>
    <row r="75" spans="1:17" ht="33" customHeight="1">
      <c r="A75" s="82" t="s">
        <v>1303</v>
      </c>
      <c r="B75" s="379" t="s">
        <v>1103</v>
      </c>
      <c r="C75" s="380"/>
      <c r="D75" s="6" t="s">
        <v>988</v>
      </c>
      <c r="E75" s="360" t="s">
        <v>1050</v>
      </c>
      <c r="F75" s="361"/>
      <c r="G75" s="362"/>
      <c r="H75" s="348" t="s">
        <v>1059</v>
      </c>
      <c r="I75" s="353"/>
      <c r="J75" s="349"/>
      <c r="K75" s="11" t="s">
        <v>1006</v>
      </c>
      <c r="L75" s="53">
        <v>292</v>
      </c>
      <c r="M75" s="66">
        <v>268</v>
      </c>
      <c r="N75">
        <f t="shared" si="4"/>
        <v>281.40000000000003</v>
      </c>
      <c r="O75" s="53">
        <v>281</v>
      </c>
      <c r="P75" s="21">
        <f t="shared" si="3"/>
        <v>292.24</v>
      </c>
      <c r="Q75" s="21">
        <f t="shared" si="5"/>
        <v>-0.2400000000000091</v>
      </c>
    </row>
    <row r="76" spans="1:17" ht="35.25" customHeight="1">
      <c r="A76" s="67" t="s">
        <v>1307</v>
      </c>
      <c r="B76" s="379" t="s">
        <v>1103</v>
      </c>
      <c r="C76" s="380"/>
      <c r="D76" s="7" t="s">
        <v>1168</v>
      </c>
      <c r="E76" s="360" t="s">
        <v>1050</v>
      </c>
      <c r="F76" s="361"/>
      <c r="G76" s="362"/>
      <c r="H76" s="348" t="s">
        <v>670</v>
      </c>
      <c r="I76" s="353"/>
      <c r="J76" s="349"/>
      <c r="K76" s="11" t="s">
        <v>1078</v>
      </c>
      <c r="L76" s="53">
        <v>213</v>
      </c>
      <c r="M76" s="66">
        <v>186</v>
      </c>
      <c r="N76">
        <f t="shared" si="4"/>
        <v>195.3</v>
      </c>
      <c r="O76" s="53">
        <v>205</v>
      </c>
      <c r="P76" s="21">
        <f t="shared" si="3"/>
        <v>213.20000000000002</v>
      </c>
      <c r="Q76" s="21">
        <f t="shared" si="5"/>
        <v>-0.20000000000001705</v>
      </c>
    </row>
    <row r="77" spans="1:17" ht="30.75" customHeight="1">
      <c r="A77" s="83" t="s">
        <v>1277</v>
      </c>
      <c r="B77" s="379" t="s">
        <v>958</v>
      </c>
      <c r="C77" s="380"/>
      <c r="D77" s="7"/>
      <c r="E77" s="381" t="s">
        <v>1150</v>
      </c>
      <c r="F77" s="382"/>
      <c r="G77" s="383"/>
      <c r="H77" s="379"/>
      <c r="I77" s="384"/>
      <c r="J77" s="380"/>
      <c r="K77" s="11" t="s">
        <v>1006</v>
      </c>
      <c r="L77" s="53">
        <v>96</v>
      </c>
      <c r="M77" s="66">
        <v>84</v>
      </c>
      <c r="N77">
        <f t="shared" si="4"/>
        <v>88.2</v>
      </c>
      <c r="O77" s="53">
        <v>92</v>
      </c>
      <c r="P77" s="21">
        <f t="shared" si="3"/>
        <v>95.68</v>
      </c>
      <c r="Q77" s="21">
        <f t="shared" si="5"/>
        <v>0.3199999999999932</v>
      </c>
    </row>
    <row r="78" spans="1:17" ht="50.25" customHeight="1" thickBot="1">
      <c r="A78" s="72" t="s">
        <v>16</v>
      </c>
      <c r="B78" s="389" t="s">
        <v>1080</v>
      </c>
      <c r="C78" s="390"/>
      <c r="D78" s="6"/>
      <c r="E78" s="360" t="s">
        <v>383</v>
      </c>
      <c r="F78" s="361"/>
      <c r="G78" s="362"/>
      <c r="H78" s="348"/>
      <c r="I78" s="353"/>
      <c r="J78" s="349"/>
      <c r="K78" s="11" t="s">
        <v>1006</v>
      </c>
      <c r="L78" s="53">
        <v>300</v>
      </c>
      <c r="M78" s="66">
        <v>264</v>
      </c>
      <c r="N78">
        <f t="shared" si="4"/>
        <v>277.2</v>
      </c>
      <c r="O78" s="53">
        <v>277</v>
      </c>
      <c r="P78" s="21">
        <f t="shared" si="3"/>
        <v>288.08</v>
      </c>
      <c r="Q78" s="21">
        <f t="shared" si="5"/>
        <v>11.920000000000016</v>
      </c>
    </row>
    <row r="79" spans="1:17" ht="32.25" customHeight="1">
      <c r="A79" s="59" t="s">
        <v>1225</v>
      </c>
      <c r="B79" s="403" t="s">
        <v>1103</v>
      </c>
      <c r="C79" s="370"/>
      <c r="D79" s="48"/>
      <c r="E79" s="371" t="s">
        <v>1050</v>
      </c>
      <c r="F79" s="372"/>
      <c r="G79" s="373"/>
      <c r="H79" s="394" t="s">
        <v>1224</v>
      </c>
      <c r="I79" s="395"/>
      <c r="J79" s="396"/>
      <c r="K79" s="86"/>
      <c r="L79" s="87"/>
      <c r="M79" s="180"/>
      <c r="N79" s="310">
        <f t="shared" si="4"/>
        <v>0</v>
      </c>
      <c r="O79" s="87"/>
      <c r="P79" s="21">
        <f t="shared" si="3"/>
        <v>0</v>
      </c>
      <c r="Q79" s="21">
        <f t="shared" si="5"/>
        <v>0</v>
      </c>
    </row>
    <row r="80" spans="1:17" ht="24" customHeight="1">
      <c r="A80" s="64"/>
      <c r="B80" s="354"/>
      <c r="C80" s="355"/>
      <c r="D80" s="9"/>
      <c r="E80" s="364"/>
      <c r="F80" s="365"/>
      <c r="G80" s="366"/>
      <c r="H80" s="397"/>
      <c r="I80" s="398"/>
      <c r="J80" s="399"/>
      <c r="K80" s="20"/>
      <c r="L80" s="89"/>
      <c r="M80" s="183"/>
      <c r="N80" s="303">
        <f t="shared" si="4"/>
        <v>0</v>
      </c>
      <c r="O80" s="89"/>
      <c r="P80" s="21">
        <f t="shared" si="3"/>
        <v>0</v>
      </c>
      <c r="Q80" s="21">
        <f t="shared" si="5"/>
        <v>0</v>
      </c>
    </row>
    <row r="81" spans="1:17" s="21" customFormat="1" ht="75.75" customHeight="1">
      <c r="A81" s="185" t="s">
        <v>1226</v>
      </c>
      <c r="B81" s="423" t="s">
        <v>599</v>
      </c>
      <c r="C81" s="424"/>
      <c r="D81" s="191" t="s">
        <v>699</v>
      </c>
      <c r="E81" s="475" t="s">
        <v>600</v>
      </c>
      <c r="F81" s="476"/>
      <c r="G81" s="477"/>
      <c r="H81" s="475" t="s">
        <v>700</v>
      </c>
      <c r="I81" s="476"/>
      <c r="J81" s="477"/>
      <c r="K81" s="187" t="s">
        <v>1024</v>
      </c>
      <c r="L81" s="189">
        <v>1784</v>
      </c>
      <c r="M81" s="189">
        <v>1555</v>
      </c>
      <c r="N81" s="311">
        <f t="shared" si="4"/>
        <v>1632.75</v>
      </c>
      <c r="O81" s="189">
        <v>1715</v>
      </c>
      <c r="P81" s="21">
        <f t="shared" si="3"/>
        <v>1783.6000000000001</v>
      </c>
      <c r="Q81" s="21">
        <f t="shared" si="5"/>
        <v>0.3999999999998636</v>
      </c>
    </row>
    <row r="82" spans="1:21" s="21" customFormat="1" ht="15.75">
      <c r="A82" s="192"/>
      <c r="B82" s="452"/>
      <c r="C82" s="453"/>
      <c r="D82" s="193" t="s">
        <v>1114</v>
      </c>
      <c r="E82" s="454"/>
      <c r="F82" s="455"/>
      <c r="G82" s="460"/>
      <c r="H82" s="452" t="s">
        <v>1039</v>
      </c>
      <c r="I82" s="456"/>
      <c r="J82" s="453"/>
      <c r="K82" s="179"/>
      <c r="L82" s="194"/>
      <c r="M82" s="194"/>
      <c r="N82" s="311">
        <f t="shared" si="4"/>
        <v>0</v>
      </c>
      <c r="O82" s="194"/>
      <c r="P82" s="21">
        <f t="shared" si="3"/>
        <v>0</v>
      </c>
      <c r="Q82" s="21">
        <f t="shared" si="5"/>
        <v>0</v>
      </c>
      <c r="R82" s="301"/>
      <c r="S82" s="301"/>
      <c r="T82" s="301"/>
      <c r="U82" s="301"/>
    </row>
    <row r="83" spans="1:21" s="21" customFormat="1" ht="15.75">
      <c r="A83" s="192"/>
      <c r="B83" s="417"/>
      <c r="C83" s="418"/>
      <c r="D83" s="195" t="s">
        <v>1117</v>
      </c>
      <c r="E83" s="469"/>
      <c r="F83" s="470"/>
      <c r="G83" s="471"/>
      <c r="H83" s="417" t="s">
        <v>1006</v>
      </c>
      <c r="I83" s="422"/>
      <c r="J83" s="418"/>
      <c r="K83" s="179"/>
      <c r="L83" s="194"/>
      <c r="M83" s="194"/>
      <c r="N83" s="311">
        <f t="shared" si="4"/>
        <v>0</v>
      </c>
      <c r="O83" s="194"/>
      <c r="P83" s="21">
        <f t="shared" si="3"/>
        <v>0</v>
      </c>
      <c r="Q83" s="21">
        <f t="shared" si="5"/>
        <v>0</v>
      </c>
      <c r="R83" s="301"/>
      <c r="S83" s="301"/>
      <c r="T83" s="301"/>
      <c r="U83" s="301"/>
    </row>
    <row r="84" spans="1:17" s="21" customFormat="1" ht="75.75" customHeight="1">
      <c r="A84" s="185" t="s">
        <v>617</v>
      </c>
      <c r="B84" s="423" t="s">
        <v>602</v>
      </c>
      <c r="C84" s="424"/>
      <c r="D84" s="191" t="s">
        <v>699</v>
      </c>
      <c r="E84" s="475" t="s">
        <v>603</v>
      </c>
      <c r="F84" s="476"/>
      <c r="G84" s="477"/>
      <c r="H84" s="475" t="s">
        <v>700</v>
      </c>
      <c r="I84" s="476"/>
      <c r="J84" s="477"/>
      <c r="K84" s="191" t="s">
        <v>1024</v>
      </c>
      <c r="L84" s="189">
        <v>1784</v>
      </c>
      <c r="M84" s="189">
        <v>1555</v>
      </c>
      <c r="N84" s="311">
        <f t="shared" si="4"/>
        <v>1632.75</v>
      </c>
      <c r="O84" s="189">
        <v>1715</v>
      </c>
      <c r="P84" s="21">
        <f t="shared" si="3"/>
        <v>1783.6000000000001</v>
      </c>
      <c r="Q84" s="21">
        <f t="shared" si="5"/>
        <v>0.3999999999998636</v>
      </c>
    </row>
    <row r="85" spans="1:21" s="21" customFormat="1" ht="15.75">
      <c r="A85" s="192"/>
      <c r="B85" s="452"/>
      <c r="C85" s="453"/>
      <c r="D85" s="193" t="s">
        <v>1114</v>
      </c>
      <c r="E85" s="454"/>
      <c r="F85" s="455"/>
      <c r="G85" s="460"/>
      <c r="H85" s="452" t="s">
        <v>1039</v>
      </c>
      <c r="I85" s="456"/>
      <c r="J85" s="453"/>
      <c r="K85" s="193"/>
      <c r="L85" s="194"/>
      <c r="M85" s="194"/>
      <c r="N85" s="311">
        <f t="shared" si="4"/>
        <v>0</v>
      </c>
      <c r="O85" s="194"/>
      <c r="P85" s="21">
        <f t="shared" si="3"/>
        <v>0</v>
      </c>
      <c r="Q85" s="21">
        <f t="shared" si="5"/>
        <v>0</v>
      </c>
      <c r="R85" s="301"/>
      <c r="S85" s="301"/>
      <c r="T85" s="301"/>
      <c r="U85" s="301"/>
    </row>
    <row r="86" spans="1:21" s="21" customFormat="1" ht="15.75">
      <c r="A86" s="192"/>
      <c r="B86" s="417"/>
      <c r="C86" s="418"/>
      <c r="D86" s="195" t="s">
        <v>1117</v>
      </c>
      <c r="E86" s="469"/>
      <c r="F86" s="470"/>
      <c r="G86" s="471"/>
      <c r="H86" s="417" t="s">
        <v>1006</v>
      </c>
      <c r="I86" s="422"/>
      <c r="J86" s="418"/>
      <c r="K86" s="193"/>
      <c r="L86" s="194"/>
      <c r="M86" s="194"/>
      <c r="N86" s="311">
        <f t="shared" si="4"/>
        <v>0</v>
      </c>
      <c r="O86" s="194"/>
      <c r="P86" s="21">
        <f t="shared" si="3"/>
        <v>0</v>
      </c>
      <c r="Q86" s="21">
        <f t="shared" si="5"/>
        <v>0</v>
      </c>
      <c r="R86" s="301"/>
      <c r="S86" s="301"/>
      <c r="T86" s="301"/>
      <c r="U86" s="301"/>
    </row>
    <row r="87" spans="1:17" s="21" customFormat="1" ht="75.75" customHeight="1">
      <c r="A87" s="185" t="s">
        <v>618</v>
      </c>
      <c r="B87" s="423" t="s">
        <v>605</v>
      </c>
      <c r="C87" s="424"/>
      <c r="D87" s="191" t="s">
        <v>699</v>
      </c>
      <c r="E87" s="475" t="s">
        <v>606</v>
      </c>
      <c r="F87" s="476"/>
      <c r="G87" s="477"/>
      <c r="H87" s="475" t="s">
        <v>700</v>
      </c>
      <c r="I87" s="476"/>
      <c r="J87" s="477"/>
      <c r="K87" s="191" t="s">
        <v>1024</v>
      </c>
      <c r="L87" s="189">
        <v>1784</v>
      </c>
      <c r="M87" s="189">
        <v>1555</v>
      </c>
      <c r="N87" s="311">
        <f t="shared" si="4"/>
        <v>1632.75</v>
      </c>
      <c r="O87" s="189">
        <v>1715</v>
      </c>
      <c r="P87" s="21">
        <f t="shared" si="3"/>
        <v>1783.6000000000001</v>
      </c>
      <c r="Q87" s="21">
        <f t="shared" si="5"/>
        <v>0.3999999999998636</v>
      </c>
    </row>
    <row r="88" spans="1:21" s="21" customFormat="1" ht="15.75">
      <c r="A88" s="192"/>
      <c r="B88" s="452"/>
      <c r="C88" s="453"/>
      <c r="D88" s="193" t="s">
        <v>1114</v>
      </c>
      <c r="E88" s="454"/>
      <c r="F88" s="455"/>
      <c r="G88" s="460"/>
      <c r="H88" s="452" t="s">
        <v>1039</v>
      </c>
      <c r="I88" s="456"/>
      <c r="J88" s="453"/>
      <c r="K88" s="193"/>
      <c r="L88" s="194"/>
      <c r="M88" s="194"/>
      <c r="N88" s="311">
        <f t="shared" si="4"/>
        <v>0</v>
      </c>
      <c r="O88" s="194"/>
      <c r="P88" s="21">
        <f t="shared" si="3"/>
        <v>0</v>
      </c>
      <c r="Q88" s="21">
        <f t="shared" si="5"/>
        <v>0</v>
      </c>
      <c r="R88" s="301"/>
      <c r="S88" s="301"/>
      <c r="T88" s="301"/>
      <c r="U88" s="301"/>
    </row>
    <row r="89" spans="1:21" s="21" customFormat="1" ht="15.75">
      <c r="A89" s="192"/>
      <c r="B89" s="417"/>
      <c r="C89" s="418"/>
      <c r="D89" s="193" t="s">
        <v>1117</v>
      </c>
      <c r="E89" s="469"/>
      <c r="F89" s="470"/>
      <c r="G89" s="471"/>
      <c r="H89" s="452" t="s">
        <v>1006</v>
      </c>
      <c r="I89" s="456"/>
      <c r="J89" s="453"/>
      <c r="K89" s="193"/>
      <c r="L89" s="194"/>
      <c r="M89" s="194"/>
      <c r="N89" s="311">
        <f t="shared" si="4"/>
        <v>0</v>
      </c>
      <c r="O89" s="194"/>
      <c r="P89" s="21">
        <f t="shared" si="3"/>
        <v>0</v>
      </c>
      <c r="Q89" s="21">
        <f t="shared" si="5"/>
        <v>0</v>
      </c>
      <c r="R89" s="301"/>
      <c r="S89" s="301"/>
      <c r="T89" s="301"/>
      <c r="U89" s="301"/>
    </row>
    <row r="90" spans="1:17" s="21" customFormat="1" ht="81" customHeight="1">
      <c r="A90" s="196" t="s">
        <v>1227</v>
      </c>
      <c r="B90" s="423" t="s">
        <v>599</v>
      </c>
      <c r="C90" s="424"/>
      <c r="D90" s="191" t="s">
        <v>699</v>
      </c>
      <c r="E90" s="455" t="s">
        <v>600</v>
      </c>
      <c r="F90" s="455"/>
      <c r="G90" s="455"/>
      <c r="H90" s="475" t="s">
        <v>700</v>
      </c>
      <c r="I90" s="476"/>
      <c r="J90" s="477"/>
      <c r="K90" s="187" t="s">
        <v>1024</v>
      </c>
      <c r="L90" s="189">
        <v>2293</v>
      </c>
      <c r="M90" s="189">
        <v>2001</v>
      </c>
      <c r="N90" s="311">
        <f t="shared" si="4"/>
        <v>2101.05</v>
      </c>
      <c r="O90" s="189">
        <v>2205</v>
      </c>
      <c r="P90" s="21">
        <f t="shared" si="3"/>
        <v>2293.2000000000003</v>
      </c>
      <c r="Q90" s="21">
        <f t="shared" si="5"/>
        <v>-0.20000000000027285</v>
      </c>
    </row>
    <row r="91" spans="1:17" s="21" customFormat="1" ht="30.75" customHeight="1">
      <c r="A91" s="197"/>
      <c r="B91" s="452"/>
      <c r="C91" s="453"/>
      <c r="D91" s="193" t="s">
        <v>1115</v>
      </c>
      <c r="E91" s="455"/>
      <c r="F91" s="455"/>
      <c r="G91" s="455"/>
      <c r="H91" s="454" t="s">
        <v>1041</v>
      </c>
      <c r="I91" s="455"/>
      <c r="J91" s="460"/>
      <c r="K91" s="179"/>
      <c r="L91" s="194"/>
      <c r="M91" s="194"/>
      <c r="N91" s="311">
        <f t="shared" si="4"/>
        <v>0</v>
      </c>
      <c r="O91" s="194"/>
      <c r="P91" s="21">
        <f t="shared" si="3"/>
        <v>0</v>
      </c>
      <c r="Q91" s="21">
        <f t="shared" si="5"/>
        <v>0</v>
      </c>
    </row>
    <row r="92" spans="1:17" s="21" customFormat="1" ht="15.75">
      <c r="A92" s="197"/>
      <c r="B92" s="417"/>
      <c r="C92" s="418"/>
      <c r="D92" s="195" t="s">
        <v>1117</v>
      </c>
      <c r="E92" s="455"/>
      <c r="F92" s="455"/>
      <c r="G92" s="455"/>
      <c r="H92" s="417" t="s">
        <v>1006</v>
      </c>
      <c r="I92" s="422"/>
      <c r="J92" s="418"/>
      <c r="K92" s="179"/>
      <c r="L92" s="194"/>
      <c r="M92" s="194"/>
      <c r="N92" s="311">
        <f t="shared" si="4"/>
        <v>0</v>
      </c>
      <c r="O92" s="194"/>
      <c r="P92" s="21">
        <f t="shared" si="3"/>
        <v>0</v>
      </c>
      <c r="Q92" s="21">
        <f t="shared" si="5"/>
        <v>0</v>
      </c>
    </row>
    <row r="93" spans="1:17" s="21" customFormat="1" ht="81" customHeight="1">
      <c r="A93" s="196" t="s">
        <v>619</v>
      </c>
      <c r="B93" s="423" t="s">
        <v>602</v>
      </c>
      <c r="C93" s="424"/>
      <c r="D93" s="191" t="s">
        <v>699</v>
      </c>
      <c r="E93" s="475" t="s">
        <v>603</v>
      </c>
      <c r="F93" s="476"/>
      <c r="G93" s="477"/>
      <c r="H93" s="475" t="s">
        <v>700</v>
      </c>
      <c r="I93" s="476"/>
      <c r="J93" s="477"/>
      <c r="K93" s="191" t="s">
        <v>1024</v>
      </c>
      <c r="L93" s="189">
        <v>2293</v>
      </c>
      <c r="M93" s="189">
        <v>2001</v>
      </c>
      <c r="N93" s="311">
        <f t="shared" si="4"/>
        <v>2101.05</v>
      </c>
      <c r="O93" s="189">
        <v>2205</v>
      </c>
      <c r="P93" s="21">
        <f t="shared" si="3"/>
        <v>2293.2000000000003</v>
      </c>
      <c r="Q93" s="21">
        <f t="shared" si="5"/>
        <v>-0.20000000000027285</v>
      </c>
    </row>
    <row r="94" spans="1:17" s="21" customFormat="1" ht="29.25" customHeight="1">
      <c r="A94" s="197"/>
      <c r="B94" s="452"/>
      <c r="C94" s="453"/>
      <c r="D94" s="193" t="s">
        <v>1115</v>
      </c>
      <c r="E94" s="454"/>
      <c r="F94" s="455"/>
      <c r="G94" s="460"/>
      <c r="H94" s="454" t="s">
        <v>1041</v>
      </c>
      <c r="I94" s="455"/>
      <c r="J94" s="460"/>
      <c r="K94" s="193"/>
      <c r="L94" s="194"/>
      <c r="M94" s="194"/>
      <c r="N94" s="311">
        <f t="shared" si="4"/>
        <v>0</v>
      </c>
      <c r="O94" s="194"/>
      <c r="P94" s="21">
        <f t="shared" si="3"/>
        <v>0</v>
      </c>
      <c r="Q94" s="21">
        <f t="shared" si="5"/>
        <v>0</v>
      </c>
    </row>
    <row r="95" spans="1:17" s="21" customFormat="1" ht="15.75">
      <c r="A95" s="197"/>
      <c r="B95" s="417"/>
      <c r="C95" s="418"/>
      <c r="D95" s="195" t="s">
        <v>1117</v>
      </c>
      <c r="E95" s="469"/>
      <c r="F95" s="470"/>
      <c r="G95" s="471"/>
      <c r="H95" s="417" t="s">
        <v>1006</v>
      </c>
      <c r="I95" s="422"/>
      <c r="J95" s="418"/>
      <c r="K95" s="193"/>
      <c r="L95" s="194"/>
      <c r="M95" s="194"/>
      <c r="N95" s="311">
        <f t="shared" si="4"/>
        <v>0</v>
      </c>
      <c r="O95" s="194"/>
      <c r="P95" s="21">
        <f t="shared" si="3"/>
        <v>0</v>
      </c>
      <c r="Q95" s="21">
        <f t="shared" si="5"/>
        <v>0</v>
      </c>
    </row>
    <row r="96" spans="1:17" s="21" customFormat="1" ht="81" customHeight="1">
      <c r="A96" s="196" t="s">
        <v>620</v>
      </c>
      <c r="B96" s="423" t="s">
        <v>605</v>
      </c>
      <c r="C96" s="424"/>
      <c r="D96" s="191" t="s">
        <v>699</v>
      </c>
      <c r="E96" s="475" t="s">
        <v>606</v>
      </c>
      <c r="F96" s="476"/>
      <c r="G96" s="477"/>
      <c r="H96" s="475" t="s">
        <v>700</v>
      </c>
      <c r="I96" s="476"/>
      <c r="J96" s="477"/>
      <c r="K96" s="191" t="s">
        <v>1024</v>
      </c>
      <c r="L96" s="189">
        <v>2293</v>
      </c>
      <c r="M96" s="189">
        <v>2001</v>
      </c>
      <c r="N96" s="311">
        <f t="shared" si="4"/>
        <v>2101.05</v>
      </c>
      <c r="O96" s="189">
        <v>2205</v>
      </c>
      <c r="P96" s="21">
        <f t="shared" si="3"/>
        <v>2293.2000000000003</v>
      </c>
      <c r="Q96" s="21">
        <f t="shared" si="5"/>
        <v>-0.20000000000027285</v>
      </c>
    </row>
    <row r="97" spans="1:17" s="21" customFormat="1" ht="30.75" customHeight="1" thickBot="1">
      <c r="A97" s="312"/>
      <c r="B97" s="461"/>
      <c r="C97" s="462"/>
      <c r="D97" s="313" t="s">
        <v>1115</v>
      </c>
      <c r="E97" s="469"/>
      <c r="F97" s="470"/>
      <c r="G97" s="471"/>
      <c r="H97" s="446" t="s">
        <v>1041</v>
      </c>
      <c r="I97" s="447"/>
      <c r="J97" s="448"/>
      <c r="K97" s="313"/>
      <c r="L97" s="205"/>
      <c r="M97" s="205"/>
      <c r="N97" s="314">
        <f t="shared" si="4"/>
        <v>0</v>
      </c>
      <c r="O97" s="205"/>
      <c r="P97" s="21">
        <f t="shared" si="3"/>
        <v>0</v>
      </c>
      <c r="Q97" s="21">
        <f t="shared" si="5"/>
        <v>0</v>
      </c>
    </row>
    <row r="98" spans="1:17" s="21" customFormat="1" ht="15.75">
      <c r="A98" s="197"/>
      <c r="B98" s="544"/>
      <c r="C98" s="545"/>
      <c r="D98" s="195" t="s">
        <v>1117</v>
      </c>
      <c r="E98" s="454"/>
      <c r="F98" s="455"/>
      <c r="G98" s="455"/>
      <c r="H98" s="417" t="s">
        <v>1006</v>
      </c>
      <c r="I98" s="422"/>
      <c r="J98" s="418"/>
      <c r="K98" s="193"/>
      <c r="L98" s="194"/>
      <c r="M98" s="194"/>
      <c r="N98" s="21">
        <f t="shared" si="4"/>
        <v>0</v>
      </c>
      <c r="O98" s="194"/>
      <c r="P98" s="21">
        <f t="shared" si="3"/>
        <v>0</v>
      </c>
      <c r="Q98" s="21">
        <f t="shared" si="5"/>
        <v>0</v>
      </c>
    </row>
    <row r="99" spans="1:17" s="21" customFormat="1" ht="16.5" customHeight="1">
      <c r="A99" s="196" t="s">
        <v>1235</v>
      </c>
      <c r="B99" s="487" t="s">
        <v>1066</v>
      </c>
      <c r="C99" s="488"/>
      <c r="D99" s="186"/>
      <c r="E99" s="478" t="s">
        <v>1120</v>
      </c>
      <c r="F99" s="479"/>
      <c r="G99" s="480"/>
      <c r="H99" s="481" t="s">
        <v>1120</v>
      </c>
      <c r="I99" s="482"/>
      <c r="J99" s="483"/>
      <c r="K99" s="212"/>
      <c r="L99" s="213"/>
      <c r="M99" s="214"/>
      <c r="N99" s="21">
        <f t="shared" si="4"/>
        <v>0</v>
      </c>
      <c r="O99" s="213"/>
      <c r="P99" s="21">
        <f t="shared" si="3"/>
        <v>0</v>
      </c>
      <c r="Q99" s="21">
        <f t="shared" si="5"/>
        <v>0</v>
      </c>
    </row>
    <row r="100" spans="1:17" s="21" customFormat="1" ht="16.5" customHeight="1" thickBot="1">
      <c r="A100" s="196" t="s">
        <v>1236</v>
      </c>
      <c r="B100" s="491" t="s">
        <v>1066</v>
      </c>
      <c r="C100" s="492"/>
      <c r="D100" s="186" t="s">
        <v>1117</v>
      </c>
      <c r="E100" s="484" t="s">
        <v>1120</v>
      </c>
      <c r="F100" s="485"/>
      <c r="G100" s="486"/>
      <c r="H100" s="423" t="s">
        <v>1006</v>
      </c>
      <c r="I100" s="428"/>
      <c r="J100" s="424"/>
      <c r="K100" s="191" t="s">
        <v>1006</v>
      </c>
      <c r="L100" s="188">
        <v>89</v>
      </c>
      <c r="M100" s="189">
        <v>78</v>
      </c>
      <c r="N100" s="21">
        <f t="shared" si="4"/>
        <v>81.9</v>
      </c>
      <c r="O100" s="188">
        <v>86</v>
      </c>
      <c r="P100" s="21">
        <f t="shared" si="3"/>
        <v>89.44</v>
      </c>
      <c r="Q100" s="21">
        <f t="shared" si="5"/>
        <v>-0.4399999999999977</v>
      </c>
    </row>
    <row r="101" spans="1:16" s="339" customFormat="1" ht="48" customHeight="1">
      <c r="A101" s="336" t="s">
        <v>1036</v>
      </c>
      <c r="B101" s="546" t="s">
        <v>1035</v>
      </c>
      <c r="C101" s="547"/>
      <c r="D101" s="333" t="s">
        <v>470</v>
      </c>
      <c r="E101" s="557" t="s">
        <v>1051</v>
      </c>
      <c r="F101" s="558"/>
      <c r="G101" s="559"/>
      <c r="H101" s="557" t="s">
        <v>1038</v>
      </c>
      <c r="I101" s="558"/>
      <c r="J101" s="559"/>
      <c r="K101" s="337" t="s">
        <v>732</v>
      </c>
      <c r="L101" s="335" t="s">
        <v>1341</v>
      </c>
      <c r="M101" s="338" t="s">
        <v>541</v>
      </c>
      <c r="O101" s="338" t="s">
        <v>17</v>
      </c>
      <c r="P101" s="301" t="e">
        <f t="shared" si="3"/>
        <v>#VALUE!</v>
      </c>
    </row>
    <row r="102" spans="1:17" s="21" customFormat="1" ht="16.5" customHeight="1">
      <c r="A102" s="196" t="s">
        <v>1237</v>
      </c>
      <c r="B102" s="487" t="s">
        <v>1085</v>
      </c>
      <c r="C102" s="488"/>
      <c r="D102" s="215" t="s">
        <v>1121</v>
      </c>
      <c r="E102" s="484" t="s">
        <v>1086</v>
      </c>
      <c r="F102" s="485"/>
      <c r="G102" s="486"/>
      <c r="H102" s="487" t="s">
        <v>1087</v>
      </c>
      <c r="I102" s="489"/>
      <c r="J102" s="488"/>
      <c r="K102" s="216" t="s">
        <v>1072</v>
      </c>
      <c r="L102" s="217">
        <v>107</v>
      </c>
      <c r="M102" s="218">
        <v>93</v>
      </c>
      <c r="N102" s="21">
        <f t="shared" si="4"/>
        <v>97.65</v>
      </c>
      <c r="O102" s="217">
        <v>103</v>
      </c>
      <c r="P102" s="21">
        <f t="shared" si="3"/>
        <v>107.12</v>
      </c>
      <c r="Q102" s="21">
        <f t="shared" si="5"/>
        <v>-0.12000000000000455</v>
      </c>
    </row>
    <row r="103" spans="1:17" s="21" customFormat="1" ht="77.25" customHeight="1">
      <c r="A103" s="196" t="s">
        <v>1238</v>
      </c>
      <c r="B103" s="487" t="s">
        <v>621</v>
      </c>
      <c r="C103" s="488"/>
      <c r="D103" s="216" t="s">
        <v>1121</v>
      </c>
      <c r="E103" s="425" t="s">
        <v>622</v>
      </c>
      <c r="F103" s="426"/>
      <c r="G103" s="427"/>
      <c r="H103" s="490" t="s">
        <v>1087</v>
      </c>
      <c r="I103" s="490"/>
      <c r="J103" s="490"/>
      <c r="K103" s="216" t="s">
        <v>1072</v>
      </c>
      <c r="L103" s="217">
        <v>531</v>
      </c>
      <c r="M103" s="218">
        <v>464</v>
      </c>
      <c r="N103" s="21">
        <f t="shared" si="4"/>
        <v>487.20000000000005</v>
      </c>
      <c r="O103" s="217">
        <v>511</v>
      </c>
      <c r="P103" s="21">
        <f t="shared" si="3"/>
        <v>531.44</v>
      </c>
      <c r="Q103" s="21">
        <f t="shared" si="5"/>
        <v>-0.44000000000005457</v>
      </c>
    </row>
    <row r="104" spans="1:17" s="21" customFormat="1" ht="61.5" customHeight="1">
      <c r="A104" s="196" t="s">
        <v>1239</v>
      </c>
      <c r="B104" s="487" t="s">
        <v>623</v>
      </c>
      <c r="C104" s="488"/>
      <c r="D104" s="216" t="s">
        <v>1121</v>
      </c>
      <c r="E104" s="425" t="s">
        <v>624</v>
      </c>
      <c r="F104" s="426"/>
      <c r="G104" s="427"/>
      <c r="H104" s="490" t="s">
        <v>956</v>
      </c>
      <c r="I104" s="490"/>
      <c r="J104" s="490"/>
      <c r="K104" s="219" t="s">
        <v>1025</v>
      </c>
      <c r="L104" s="220">
        <v>650</v>
      </c>
      <c r="M104" s="221">
        <v>533</v>
      </c>
      <c r="N104" s="21">
        <f t="shared" si="4"/>
        <v>559.65</v>
      </c>
      <c r="O104" s="220">
        <v>600</v>
      </c>
      <c r="P104" s="21">
        <f t="shared" si="3"/>
        <v>624</v>
      </c>
      <c r="Q104" s="21">
        <f t="shared" si="5"/>
        <v>26</v>
      </c>
    </row>
    <row r="105" spans="1:17" s="21" customFormat="1" ht="96.75" customHeight="1">
      <c r="A105" s="196" t="s">
        <v>1240</v>
      </c>
      <c r="B105" s="487" t="s">
        <v>625</v>
      </c>
      <c r="C105" s="488"/>
      <c r="D105" s="216" t="s">
        <v>1121</v>
      </c>
      <c r="E105" s="425" t="s">
        <v>640</v>
      </c>
      <c r="F105" s="426"/>
      <c r="G105" s="427"/>
      <c r="H105" s="490" t="s">
        <v>956</v>
      </c>
      <c r="I105" s="490"/>
      <c r="J105" s="490"/>
      <c r="K105" s="216" t="s">
        <v>1026</v>
      </c>
      <c r="L105" s="217">
        <v>780</v>
      </c>
      <c r="M105" s="189">
        <v>600</v>
      </c>
      <c r="N105" s="21">
        <f t="shared" si="4"/>
        <v>630</v>
      </c>
      <c r="O105" s="188">
        <v>710</v>
      </c>
      <c r="P105" s="21">
        <f t="shared" si="3"/>
        <v>738.4</v>
      </c>
      <c r="Q105" s="21">
        <f t="shared" si="5"/>
        <v>41.60000000000002</v>
      </c>
    </row>
    <row r="106" spans="1:17" s="21" customFormat="1" ht="65.25" customHeight="1">
      <c r="A106" s="222" t="s">
        <v>1306</v>
      </c>
      <c r="B106" s="423" t="s">
        <v>623</v>
      </c>
      <c r="C106" s="424"/>
      <c r="D106" s="177" t="s">
        <v>1121</v>
      </c>
      <c r="E106" s="425" t="s">
        <v>624</v>
      </c>
      <c r="F106" s="426"/>
      <c r="G106" s="427"/>
      <c r="H106" s="452" t="s">
        <v>1347</v>
      </c>
      <c r="I106" s="456"/>
      <c r="J106" s="453"/>
      <c r="K106" s="193" t="s">
        <v>1027</v>
      </c>
      <c r="L106" s="198">
        <v>510</v>
      </c>
      <c r="M106" s="194">
        <v>467</v>
      </c>
      <c r="N106" s="21">
        <f t="shared" si="4"/>
        <v>490.35</v>
      </c>
      <c r="O106" s="198">
        <v>490</v>
      </c>
      <c r="P106" s="21">
        <f t="shared" si="3"/>
        <v>509.6</v>
      </c>
      <c r="Q106" s="21">
        <f t="shared" si="5"/>
        <v>0.39999999999997726</v>
      </c>
    </row>
    <row r="107" spans="1:17" s="21" customFormat="1" ht="16.5" customHeight="1">
      <c r="A107" s="210"/>
      <c r="B107" s="417"/>
      <c r="C107" s="418"/>
      <c r="D107" s="199" t="s">
        <v>1141</v>
      </c>
      <c r="E107" s="469"/>
      <c r="F107" s="470"/>
      <c r="G107" s="471"/>
      <c r="H107" s="417" t="s">
        <v>1062</v>
      </c>
      <c r="I107" s="422"/>
      <c r="J107" s="418"/>
      <c r="K107" s="195"/>
      <c r="L107" s="211"/>
      <c r="M107" s="223"/>
      <c r="N107" s="21">
        <f t="shared" si="4"/>
        <v>0</v>
      </c>
      <c r="O107" s="211"/>
      <c r="P107" s="21">
        <f t="shared" si="3"/>
        <v>0</v>
      </c>
      <c r="Q107" s="21">
        <f t="shared" si="5"/>
        <v>0</v>
      </c>
    </row>
    <row r="108" spans="1:17" s="21" customFormat="1" ht="79.5" customHeight="1">
      <c r="A108" s="224" t="s">
        <v>1279</v>
      </c>
      <c r="B108" s="423" t="s">
        <v>641</v>
      </c>
      <c r="C108" s="424"/>
      <c r="D108" s="186" t="s">
        <v>1151</v>
      </c>
      <c r="E108" s="425" t="s">
        <v>642</v>
      </c>
      <c r="F108" s="426"/>
      <c r="G108" s="427"/>
      <c r="H108" s="452" t="s">
        <v>1100</v>
      </c>
      <c r="I108" s="456"/>
      <c r="J108" s="453"/>
      <c r="K108" s="191" t="s">
        <v>1027</v>
      </c>
      <c r="L108" s="188">
        <v>680</v>
      </c>
      <c r="M108" s="189">
        <v>599</v>
      </c>
      <c r="N108" s="21">
        <f t="shared" si="4"/>
        <v>628.95</v>
      </c>
      <c r="O108" s="188">
        <v>654</v>
      </c>
      <c r="P108" s="21">
        <f t="shared" si="3"/>
        <v>680.16</v>
      </c>
      <c r="Q108" s="21">
        <f t="shared" si="5"/>
        <v>-0.15999999999996817</v>
      </c>
    </row>
    <row r="109" spans="1:17" s="21" customFormat="1" ht="16.5" customHeight="1">
      <c r="A109" s="192"/>
      <c r="B109" s="417"/>
      <c r="C109" s="418"/>
      <c r="D109" s="177" t="s">
        <v>1121</v>
      </c>
      <c r="E109" s="454"/>
      <c r="F109" s="455"/>
      <c r="G109" s="460"/>
      <c r="H109" s="452" t="s">
        <v>1128</v>
      </c>
      <c r="I109" s="456"/>
      <c r="J109" s="453"/>
      <c r="K109" s="193"/>
      <c r="L109" s="198"/>
      <c r="M109" s="194"/>
      <c r="N109" s="21">
        <f t="shared" si="4"/>
        <v>0</v>
      </c>
      <c r="O109" s="198"/>
      <c r="P109" s="21">
        <f t="shared" si="3"/>
        <v>0</v>
      </c>
      <c r="Q109" s="21">
        <f t="shared" si="5"/>
        <v>0</v>
      </c>
    </row>
    <row r="110" spans="1:17" s="21" customFormat="1" ht="63" customHeight="1">
      <c r="A110" s="196" t="s">
        <v>1241</v>
      </c>
      <c r="B110" s="423" t="s">
        <v>1082</v>
      </c>
      <c r="C110" s="424"/>
      <c r="D110" s="186" t="s">
        <v>986</v>
      </c>
      <c r="E110" s="425" t="s">
        <v>1278</v>
      </c>
      <c r="F110" s="426"/>
      <c r="G110" s="427"/>
      <c r="H110" s="475" t="s">
        <v>1124</v>
      </c>
      <c r="I110" s="476"/>
      <c r="J110" s="477"/>
      <c r="K110" s="191" t="s">
        <v>1242</v>
      </c>
      <c r="L110" s="188">
        <v>668</v>
      </c>
      <c r="M110" s="189">
        <v>455</v>
      </c>
      <c r="N110" s="21">
        <f t="shared" si="4"/>
        <v>477.75</v>
      </c>
      <c r="O110" s="188">
        <v>510</v>
      </c>
      <c r="P110" s="21">
        <f t="shared" si="3"/>
        <v>530.4</v>
      </c>
      <c r="Q110" s="21">
        <f t="shared" si="5"/>
        <v>137.60000000000002</v>
      </c>
    </row>
    <row r="111" spans="1:17" s="21" customFormat="1" ht="39" customHeight="1">
      <c r="A111" s="197"/>
      <c r="B111" s="417"/>
      <c r="C111" s="418"/>
      <c r="D111" s="178" t="s">
        <v>1121</v>
      </c>
      <c r="E111" s="454"/>
      <c r="F111" s="455"/>
      <c r="G111" s="460"/>
      <c r="H111" s="417" t="s">
        <v>1087</v>
      </c>
      <c r="I111" s="422"/>
      <c r="J111" s="418"/>
      <c r="K111" s="195"/>
      <c r="L111" s="211"/>
      <c r="M111" s="223"/>
      <c r="N111" s="21">
        <f t="shared" si="4"/>
        <v>0</v>
      </c>
      <c r="O111" s="211"/>
      <c r="P111" s="21">
        <f t="shared" si="3"/>
        <v>0</v>
      </c>
      <c r="Q111" s="21">
        <f t="shared" si="5"/>
        <v>0</v>
      </c>
    </row>
    <row r="112" spans="1:17" s="21" customFormat="1" ht="31.5" customHeight="1">
      <c r="A112" s="185" t="s">
        <v>1313</v>
      </c>
      <c r="B112" s="423" t="s">
        <v>643</v>
      </c>
      <c r="C112" s="424"/>
      <c r="D112" s="186" t="s">
        <v>1121</v>
      </c>
      <c r="E112" s="475" t="s">
        <v>644</v>
      </c>
      <c r="F112" s="476"/>
      <c r="G112" s="477"/>
      <c r="H112" s="452" t="s">
        <v>1087</v>
      </c>
      <c r="I112" s="456"/>
      <c r="J112" s="453"/>
      <c r="K112" s="193" t="s">
        <v>1072</v>
      </c>
      <c r="L112" s="198">
        <v>382</v>
      </c>
      <c r="M112" s="194">
        <v>333</v>
      </c>
      <c r="N112" s="21">
        <f t="shared" si="4"/>
        <v>349.65000000000003</v>
      </c>
      <c r="O112" s="198">
        <v>367</v>
      </c>
      <c r="P112" s="21">
        <f t="shared" si="3"/>
        <v>381.68</v>
      </c>
      <c r="Q112" s="21">
        <f t="shared" si="5"/>
        <v>0.3199999999999932</v>
      </c>
    </row>
    <row r="113" spans="1:17" s="21" customFormat="1" ht="16.5" customHeight="1">
      <c r="A113" s="192"/>
      <c r="B113" s="452"/>
      <c r="C113" s="453"/>
      <c r="D113" s="177" t="s">
        <v>1170</v>
      </c>
      <c r="E113" s="454"/>
      <c r="F113" s="455"/>
      <c r="G113" s="460"/>
      <c r="H113" s="452" t="s">
        <v>1063</v>
      </c>
      <c r="I113" s="456"/>
      <c r="J113" s="453"/>
      <c r="K113" s="193"/>
      <c r="L113" s="198"/>
      <c r="M113" s="194"/>
      <c r="N113" s="21">
        <f t="shared" si="4"/>
        <v>0</v>
      </c>
      <c r="O113" s="198"/>
      <c r="P113" s="21">
        <f t="shared" si="3"/>
        <v>0</v>
      </c>
      <c r="Q113" s="21">
        <f t="shared" si="5"/>
        <v>0</v>
      </c>
    </row>
    <row r="114" spans="1:17" s="21" customFormat="1" ht="16.5" customHeight="1">
      <c r="A114" s="225"/>
      <c r="B114" s="417"/>
      <c r="C114" s="418"/>
      <c r="D114" s="199" t="s">
        <v>1141</v>
      </c>
      <c r="E114" s="469"/>
      <c r="F114" s="470"/>
      <c r="G114" s="471"/>
      <c r="H114" s="417" t="s">
        <v>1062</v>
      </c>
      <c r="I114" s="422"/>
      <c r="J114" s="418"/>
      <c r="K114" s="195"/>
      <c r="L114" s="211"/>
      <c r="M114" s="223"/>
      <c r="N114" s="21">
        <f t="shared" si="4"/>
        <v>0</v>
      </c>
      <c r="O114" s="211"/>
      <c r="P114" s="21">
        <f t="shared" si="3"/>
        <v>0</v>
      </c>
      <c r="Q114" s="21">
        <f t="shared" si="5"/>
        <v>0</v>
      </c>
    </row>
    <row r="115" spans="1:17" s="21" customFormat="1" ht="34.5" customHeight="1">
      <c r="A115" s="185" t="s">
        <v>1314</v>
      </c>
      <c r="B115" s="423" t="s">
        <v>643</v>
      </c>
      <c r="C115" s="424"/>
      <c r="D115" s="186" t="s">
        <v>1121</v>
      </c>
      <c r="E115" s="475" t="s">
        <v>644</v>
      </c>
      <c r="F115" s="476"/>
      <c r="G115" s="477"/>
      <c r="H115" s="423" t="s">
        <v>1087</v>
      </c>
      <c r="I115" s="428"/>
      <c r="J115" s="424"/>
      <c r="K115" s="191" t="s">
        <v>1072</v>
      </c>
      <c r="L115" s="188">
        <v>344</v>
      </c>
      <c r="M115" s="189">
        <v>300</v>
      </c>
      <c r="N115" s="21">
        <f t="shared" si="4"/>
        <v>315</v>
      </c>
      <c r="O115" s="188">
        <v>331</v>
      </c>
      <c r="P115" s="21">
        <f t="shared" si="3"/>
        <v>344.24</v>
      </c>
      <c r="Q115" s="21">
        <f t="shared" si="5"/>
        <v>-0.2400000000000091</v>
      </c>
    </row>
    <row r="116" spans="1:17" s="21" customFormat="1" ht="16.5" customHeight="1">
      <c r="A116" s="192"/>
      <c r="B116" s="452"/>
      <c r="C116" s="453"/>
      <c r="D116" s="177" t="s">
        <v>1171</v>
      </c>
      <c r="E116" s="454"/>
      <c r="F116" s="455"/>
      <c r="G116" s="460"/>
      <c r="H116" s="452" t="s">
        <v>1064</v>
      </c>
      <c r="I116" s="456"/>
      <c r="J116" s="453"/>
      <c r="K116" s="193"/>
      <c r="L116" s="198"/>
      <c r="M116" s="194"/>
      <c r="N116" s="21">
        <f t="shared" si="4"/>
        <v>0</v>
      </c>
      <c r="O116" s="198"/>
      <c r="P116" s="21">
        <f t="shared" si="3"/>
        <v>0</v>
      </c>
      <c r="Q116" s="21">
        <f t="shared" si="5"/>
        <v>0</v>
      </c>
    </row>
    <row r="117" spans="1:17" s="21" customFormat="1" ht="16.5" customHeight="1">
      <c r="A117" s="225"/>
      <c r="B117" s="417"/>
      <c r="C117" s="418"/>
      <c r="D117" s="199" t="s">
        <v>1172</v>
      </c>
      <c r="E117" s="469"/>
      <c r="F117" s="470"/>
      <c r="G117" s="471"/>
      <c r="H117" s="417" t="s">
        <v>1062</v>
      </c>
      <c r="I117" s="422"/>
      <c r="J117" s="418"/>
      <c r="K117" s="195"/>
      <c r="L117" s="211"/>
      <c r="M117" s="223"/>
      <c r="N117" s="21">
        <f t="shared" si="4"/>
        <v>0</v>
      </c>
      <c r="O117" s="211"/>
      <c r="P117" s="21">
        <f t="shared" si="3"/>
        <v>0</v>
      </c>
      <c r="Q117" s="21">
        <f t="shared" si="5"/>
        <v>0</v>
      </c>
    </row>
    <row r="118" spans="1:17" s="21" customFormat="1" ht="39" customHeight="1">
      <c r="A118" s="185" t="s">
        <v>1315</v>
      </c>
      <c r="B118" s="423" t="s">
        <v>643</v>
      </c>
      <c r="C118" s="424"/>
      <c r="D118" s="186" t="s">
        <v>1121</v>
      </c>
      <c r="E118" s="475" t="s">
        <v>644</v>
      </c>
      <c r="F118" s="476"/>
      <c r="G118" s="477"/>
      <c r="H118" s="423" t="s">
        <v>1087</v>
      </c>
      <c r="I118" s="428"/>
      <c r="J118" s="424"/>
      <c r="K118" s="191" t="s">
        <v>1072</v>
      </c>
      <c r="L118" s="188">
        <v>281</v>
      </c>
      <c r="M118" s="189">
        <v>245</v>
      </c>
      <c r="N118" s="21">
        <f t="shared" si="4"/>
        <v>257.25</v>
      </c>
      <c r="O118" s="188">
        <v>270</v>
      </c>
      <c r="P118" s="21">
        <f t="shared" si="3"/>
        <v>280.8</v>
      </c>
      <c r="Q118" s="21">
        <f t="shared" si="5"/>
        <v>0.19999999999998863</v>
      </c>
    </row>
    <row r="119" spans="1:17" s="21" customFormat="1" ht="16.5" customHeight="1">
      <c r="A119" s="225"/>
      <c r="B119" s="417"/>
      <c r="C119" s="418"/>
      <c r="D119" s="199" t="s">
        <v>1171</v>
      </c>
      <c r="E119" s="469"/>
      <c r="F119" s="470"/>
      <c r="G119" s="471"/>
      <c r="H119" s="417" t="s">
        <v>1064</v>
      </c>
      <c r="I119" s="422"/>
      <c r="J119" s="418"/>
      <c r="K119" s="195"/>
      <c r="L119" s="211"/>
      <c r="M119" s="223"/>
      <c r="N119" s="21">
        <f t="shared" si="4"/>
        <v>0</v>
      </c>
      <c r="O119" s="211"/>
      <c r="P119" s="21">
        <f t="shared" si="3"/>
        <v>0</v>
      </c>
      <c r="Q119" s="21">
        <f t="shared" si="5"/>
        <v>0</v>
      </c>
    </row>
    <row r="120" spans="1:17" s="21" customFormat="1" ht="74.25" customHeight="1">
      <c r="A120" s="185" t="s">
        <v>376</v>
      </c>
      <c r="B120" s="423" t="s">
        <v>671</v>
      </c>
      <c r="C120" s="424"/>
      <c r="D120" s="186" t="s">
        <v>1121</v>
      </c>
      <c r="E120" s="475" t="s">
        <v>662</v>
      </c>
      <c r="F120" s="476"/>
      <c r="G120" s="477"/>
      <c r="H120" s="423" t="s">
        <v>1087</v>
      </c>
      <c r="I120" s="428"/>
      <c r="J120" s="424"/>
      <c r="K120" s="191" t="s">
        <v>1072</v>
      </c>
      <c r="L120" s="188">
        <v>387</v>
      </c>
      <c r="M120" s="189">
        <v>337</v>
      </c>
      <c r="N120" s="21">
        <f t="shared" si="4"/>
        <v>353.85</v>
      </c>
      <c r="O120" s="188">
        <v>372</v>
      </c>
      <c r="P120" s="21">
        <f t="shared" si="3"/>
        <v>386.88</v>
      </c>
      <c r="Q120" s="21">
        <f t="shared" si="5"/>
        <v>0.12000000000000455</v>
      </c>
    </row>
    <row r="121" spans="1:17" s="21" customFormat="1" ht="16.5" customHeight="1">
      <c r="A121" s="225"/>
      <c r="B121" s="417"/>
      <c r="C121" s="418"/>
      <c r="D121" s="199" t="s">
        <v>377</v>
      </c>
      <c r="E121" s="469"/>
      <c r="F121" s="470"/>
      <c r="G121" s="471"/>
      <c r="H121" s="417" t="s">
        <v>378</v>
      </c>
      <c r="I121" s="422"/>
      <c r="J121" s="418"/>
      <c r="K121" s="195"/>
      <c r="L121" s="211"/>
      <c r="M121" s="223"/>
      <c r="N121" s="21">
        <f t="shared" si="4"/>
        <v>0</v>
      </c>
      <c r="O121" s="211"/>
      <c r="P121" s="21">
        <f t="shared" si="3"/>
        <v>0</v>
      </c>
      <c r="Q121" s="21">
        <f t="shared" si="5"/>
        <v>0</v>
      </c>
    </row>
    <row r="122" spans="1:17" s="21" customFormat="1" ht="81.75" customHeight="1">
      <c r="A122" s="224" t="s">
        <v>1274</v>
      </c>
      <c r="B122" s="423" t="s">
        <v>671</v>
      </c>
      <c r="C122" s="424"/>
      <c r="D122" s="186" t="s">
        <v>1148</v>
      </c>
      <c r="E122" s="475" t="s">
        <v>662</v>
      </c>
      <c r="F122" s="476"/>
      <c r="G122" s="477"/>
      <c r="H122" s="423" t="s">
        <v>1099</v>
      </c>
      <c r="I122" s="428"/>
      <c r="J122" s="424"/>
      <c r="K122" s="191" t="s">
        <v>1027</v>
      </c>
      <c r="L122" s="188">
        <v>502</v>
      </c>
      <c r="M122" s="189">
        <v>438</v>
      </c>
      <c r="N122" s="21">
        <f t="shared" si="4"/>
        <v>459.90000000000003</v>
      </c>
      <c r="O122" s="188">
        <v>483</v>
      </c>
      <c r="P122" s="21">
        <f t="shared" si="3"/>
        <v>502.32</v>
      </c>
      <c r="Q122" s="21">
        <f t="shared" si="5"/>
        <v>-0.3199999999999932</v>
      </c>
    </row>
    <row r="123" spans="1:17" s="21" customFormat="1" ht="44.25" customHeight="1" thickBot="1">
      <c r="A123" s="225"/>
      <c r="B123" s="461"/>
      <c r="C123" s="462"/>
      <c r="D123" s="199" t="s">
        <v>1121</v>
      </c>
      <c r="E123" s="469"/>
      <c r="F123" s="470"/>
      <c r="G123" s="471"/>
      <c r="H123" s="417" t="s">
        <v>1128</v>
      </c>
      <c r="I123" s="422"/>
      <c r="J123" s="418"/>
      <c r="K123" s="195"/>
      <c r="L123" s="211"/>
      <c r="M123" s="223"/>
      <c r="N123" s="21">
        <f t="shared" si="4"/>
        <v>0</v>
      </c>
      <c r="O123" s="211"/>
      <c r="P123" s="21">
        <f t="shared" si="3"/>
        <v>0</v>
      </c>
      <c r="Q123" s="21">
        <f t="shared" si="5"/>
        <v>0</v>
      </c>
    </row>
    <row r="124" spans="1:16" s="339" customFormat="1" ht="48" customHeight="1">
      <c r="A124" s="336" t="s">
        <v>1036</v>
      </c>
      <c r="B124" s="546" t="s">
        <v>1035</v>
      </c>
      <c r="C124" s="547"/>
      <c r="D124" s="333" t="s">
        <v>470</v>
      </c>
      <c r="E124" s="557" t="s">
        <v>1051</v>
      </c>
      <c r="F124" s="558"/>
      <c r="G124" s="559"/>
      <c r="H124" s="557" t="s">
        <v>1038</v>
      </c>
      <c r="I124" s="558"/>
      <c r="J124" s="559"/>
      <c r="K124" s="337" t="s">
        <v>732</v>
      </c>
      <c r="L124" s="335" t="s">
        <v>1341</v>
      </c>
      <c r="M124" s="338" t="s">
        <v>541</v>
      </c>
      <c r="O124" s="338" t="s">
        <v>17</v>
      </c>
      <c r="P124" s="301" t="e">
        <f>O124*1.04</f>
        <v>#VALUE!</v>
      </c>
    </row>
    <row r="125" spans="1:17" s="21" customFormat="1" ht="76.5" customHeight="1">
      <c r="A125" s="196" t="s">
        <v>1275</v>
      </c>
      <c r="B125" s="423" t="s">
        <v>671</v>
      </c>
      <c r="C125" s="424"/>
      <c r="D125" s="186" t="s">
        <v>1149</v>
      </c>
      <c r="E125" s="475" t="s">
        <v>662</v>
      </c>
      <c r="F125" s="476"/>
      <c r="G125" s="477"/>
      <c r="H125" s="423" t="s">
        <v>1276</v>
      </c>
      <c r="I125" s="428"/>
      <c r="J125" s="424"/>
      <c r="K125" s="191" t="s">
        <v>1027</v>
      </c>
      <c r="L125" s="188">
        <v>550</v>
      </c>
      <c r="M125" s="189">
        <v>480</v>
      </c>
      <c r="N125" s="21">
        <f t="shared" si="4"/>
        <v>504</v>
      </c>
      <c r="O125" s="188">
        <v>529</v>
      </c>
      <c r="P125" s="21">
        <f t="shared" si="3"/>
        <v>550.16</v>
      </c>
      <c r="Q125" s="21">
        <f t="shared" si="5"/>
        <v>-0.15999999999996817</v>
      </c>
    </row>
    <row r="126" spans="1:17" s="21" customFormat="1" ht="16.5" customHeight="1">
      <c r="A126" s="210"/>
      <c r="B126" s="417"/>
      <c r="C126" s="418"/>
      <c r="D126" s="199" t="s">
        <v>1121</v>
      </c>
      <c r="E126" s="469"/>
      <c r="F126" s="470"/>
      <c r="G126" s="471"/>
      <c r="H126" s="417" t="s">
        <v>1128</v>
      </c>
      <c r="I126" s="422"/>
      <c r="J126" s="418"/>
      <c r="K126" s="193"/>
      <c r="L126" s="211"/>
      <c r="M126" s="223"/>
      <c r="N126" s="21">
        <f t="shared" si="4"/>
        <v>0</v>
      </c>
      <c r="O126" s="211"/>
      <c r="P126" s="21">
        <f t="shared" si="3"/>
        <v>0</v>
      </c>
      <c r="Q126" s="21">
        <f t="shared" si="5"/>
        <v>0</v>
      </c>
    </row>
    <row r="127" spans="1:17" s="21" customFormat="1" ht="31.5" customHeight="1">
      <c r="A127" s="192" t="s">
        <v>373</v>
      </c>
      <c r="B127" s="423" t="s">
        <v>643</v>
      </c>
      <c r="C127" s="424"/>
      <c r="D127" s="186" t="s">
        <v>374</v>
      </c>
      <c r="E127" s="475" t="s">
        <v>644</v>
      </c>
      <c r="F127" s="476"/>
      <c r="G127" s="477"/>
      <c r="H127" s="423" t="s">
        <v>375</v>
      </c>
      <c r="I127" s="428"/>
      <c r="J127" s="424"/>
      <c r="K127" s="191" t="s">
        <v>1027</v>
      </c>
      <c r="L127" s="198">
        <v>492</v>
      </c>
      <c r="M127" s="194">
        <v>428</v>
      </c>
      <c r="N127" s="21">
        <f t="shared" si="4"/>
        <v>449.40000000000003</v>
      </c>
      <c r="O127" s="198">
        <v>473</v>
      </c>
      <c r="P127" s="21">
        <f t="shared" si="3"/>
        <v>491.92</v>
      </c>
      <c r="Q127" s="21">
        <f t="shared" si="5"/>
        <v>0.07999999999998408</v>
      </c>
    </row>
    <row r="128" spans="1:17" s="21" customFormat="1" ht="16.5" customHeight="1">
      <c r="A128" s="192"/>
      <c r="B128" s="417"/>
      <c r="C128" s="418"/>
      <c r="D128" s="199" t="s">
        <v>1121</v>
      </c>
      <c r="E128" s="469"/>
      <c r="F128" s="470"/>
      <c r="G128" s="471"/>
      <c r="H128" s="417" t="s">
        <v>1128</v>
      </c>
      <c r="I128" s="422"/>
      <c r="J128" s="418"/>
      <c r="K128" s="193"/>
      <c r="L128" s="198"/>
      <c r="M128" s="194"/>
      <c r="N128" s="21">
        <f t="shared" si="4"/>
        <v>0</v>
      </c>
      <c r="O128" s="198"/>
      <c r="P128" s="21">
        <f aca="true" t="shared" si="6" ref="P128:P189">O128*1.04</f>
        <v>0</v>
      </c>
      <c r="Q128" s="21">
        <f t="shared" si="5"/>
        <v>0</v>
      </c>
    </row>
    <row r="129" spans="1:17" s="21" customFormat="1" ht="32.25" customHeight="1">
      <c r="A129" s="185" t="s">
        <v>1263</v>
      </c>
      <c r="B129" s="423" t="s">
        <v>1106</v>
      </c>
      <c r="C129" s="424"/>
      <c r="D129" s="190" t="s">
        <v>1140</v>
      </c>
      <c r="E129" s="475" t="s">
        <v>1071</v>
      </c>
      <c r="F129" s="476"/>
      <c r="G129" s="477"/>
      <c r="H129" s="423" t="s">
        <v>1090</v>
      </c>
      <c r="I129" s="428"/>
      <c r="J129" s="424"/>
      <c r="K129" s="191" t="s">
        <v>1027</v>
      </c>
      <c r="L129" s="188">
        <v>906</v>
      </c>
      <c r="M129" s="189">
        <v>790</v>
      </c>
      <c r="N129" s="21">
        <f t="shared" si="4"/>
        <v>829.5</v>
      </c>
      <c r="O129" s="188">
        <v>871</v>
      </c>
      <c r="P129" s="21">
        <f t="shared" si="6"/>
        <v>905.84</v>
      </c>
      <c r="Q129" s="21">
        <f t="shared" si="5"/>
        <v>0.15999999999996817</v>
      </c>
    </row>
    <row r="130" spans="1:17" s="21" customFormat="1" ht="16.5" customHeight="1">
      <c r="A130" s="225"/>
      <c r="B130" s="417"/>
      <c r="C130" s="418"/>
      <c r="D130" s="200" t="s">
        <v>1121</v>
      </c>
      <c r="E130" s="469"/>
      <c r="F130" s="470"/>
      <c r="G130" s="471"/>
      <c r="H130" s="417" t="s">
        <v>1128</v>
      </c>
      <c r="I130" s="422"/>
      <c r="J130" s="418"/>
      <c r="K130" s="195"/>
      <c r="L130" s="211"/>
      <c r="M130" s="223"/>
      <c r="N130" s="21">
        <f t="shared" si="4"/>
        <v>0</v>
      </c>
      <c r="O130" s="211"/>
      <c r="P130" s="21">
        <f t="shared" si="6"/>
        <v>0</v>
      </c>
      <c r="Q130" s="21">
        <f t="shared" si="5"/>
        <v>0</v>
      </c>
    </row>
    <row r="131" spans="1:17" s="21" customFormat="1" ht="61.5" customHeight="1" thickBot="1">
      <c r="A131" s="226" t="s">
        <v>1264</v>
      </c>
      <c r="B131" s="491" t="s">
        <v>663</v>
      </c>
      <c r="C131" s="492"/>
      <c r="D131" s="227"/>
      <c r="E131" s="493" t="s">
        <v>664</v>
      </c>
      <c r="F131" s="494"/>
      <c r="G131" s="495"/>
      <c r="H131" s="491"/>
      <c r="I131" s="496"/>
      <c r="J131" s="492"/>
      <c r="K131" s="228" t="s">
        <v>1091</v>
      </c>
      <c r="L131" s="229">
        <v>45</v>
      </c>
      <c r="M131" s="230">
        <v>41</v>
      </c>
      <c r="N131" s="21">
        <f t="shared" si="4"/>
        <v>43.050000000000004</v>
      </c>
      <c r="O131" s="229">
        <v>43</v>
      </c>
      <c r="P131" s="21">
        <f t="shared" si="6"/>
        <v>44.72</v>
      </c>
      <c r="Q131" s="21">
        <f t="shared" si="5"/>
        <v>0.28000000000000114</v>
      </c>
    </row>
    <row r="132" spans="1:17" ht="31.5" customHeight="1">
      <c r="A132" s="94" t="s">
        <v>1247</v>
      </c>
      <c r="B132" s="403" t="s">
        <v>1043</v>
      </c>
      <c r="C132" s="370"/>
      <c r="D132" s="48" t="s">
        <v>1115</v>
      </c>
      <c r="E132" s="374" t="s">
        <v>1044</v>
      </c>
      <c r="F132" s="375"/>
      <c r="G132" s="376"/>
      <c r="H132" s="374" t="s">
        <v>1041</v>
      </c>
      <c r="I132" s="375"/>
      <c r="J132" s="376"/>
      <c r="K132" s="50" t="s">
        <v>1006</v>
      </c>
      <c r="L132" s="51">
        <v>4524</v>
      </c>
      <c r="M132" s="184">
        <v>3946</v>
      </c>
      <c r="N132">
        <f t="shared" si="4"/>
        <v>4143.3</v>
      </c>
      <c r="O132" s="51">
        <v>4350</v>
      </c>
      <c r="P132" s="21">
        <f t="shared" si="6"/>
        <v>4524</v>
      </c>
      <c r="Q132" s="21">
        <f t="shared" si="5"/>
        <v>0</v>
      </c>
    </row>
    <row r="133" spans="1:17" ht="16.5" customHeight="1">
      <c r="A133" s="64"/>
      <c r="B133" s="354"/>
      <c r="C133" s="355"/>
      <c r="D133" s="8" t="s">
        <v>1117</v>
      </c>
      <c r="E133" s="356"/>
      <c r="F133" s="357"/>
      <c r="G133" s="358"/>
      <c r="H133" s="354" t="s">
        <v>1006</v>
      </c>
      <c r="I133" s="359"/>
      <c r="J133" s="355"/>
      <c r="K133" s="12"/>
      <c r="L133" s="65"/>
      <c r="M133" s="70"/>
      <c r="N133">
        <f t="shared" si="4"/>
        <v>0</v>
      </c>
      <c r="O133" s="65"/>
      <c r="P133" s="21">
        <f t="shared" si="6"/>
        <v>0</v>
      </c>
      <c r="Q133" s="21">
        <f t="shared" si="5"/>
        <v>0</v>
      </c>
    </row>
    <row r="134" spans="1:17" ht="45" customHeight="1">
      <c r="A134" s="93" t="s">
        <v>1248</v>
      </c>
      <c r="B134" s="348" t="s">
        <v>1108</v>
      </c>
      <c r="C134" s="349"/>
      <c r="D134" s="9" t="s">
        <v>1115</v>
      </c>
      <c r="E134" s="364" t="s">
        <v>1129</v>
      </c>
      <c r="F134" s="365"/>
      <c r="G134" s="366"/>
      <c r="H134" s="360" t="s">
        <v>1041</v>
      </c>
      <c r="I134" s="361"/>
      <c r="J134" s="362"/>
      <c r="K134" s="13" t="s">
        <v>1006</v>
      </c>
      <c r="L134" s="62">
        <v>2663</v>
      </c>
      <c r="M134" s="68">
        <v>2323</v>
      </c>
      <c r="N134">
        <f t="shared" si="4"/>
        <v>2439.15</v>
      </c>
      <c r="O134" s="62">
        <v>2561</v>
      </c>
      <c r="P134" s="21">
        <f t="shared" si="6"/>
        <v>2663.44</v>
      </c>
      <c r="Q134" s="21">
        <f t="shared" si="5"/>
        <v>-0.44000000000005457</v>
      </c>
    </row>
    <row r="135" spans="1:17" ht="16.5" customHeight="1">
      <c r="A135" s="67"/>
      <c r="B135" s="354"/>
      <c r="C135" s="355"/>
      <c r="D135" s="8" t="s">
        <v>1117</v>
      </c>
      <c r="E135" s="356"/>
      <c r="F135" s="357"/>
      <c r="G135" s="358"/>
      <c r="H135" s="354" t="s">
        <v>1006</v>
      </c>
      <c r="I135" s="359"/>
      <c r="J135" s="355"/>
      <c r="K135" s="13"/>
      <c r="L135" s="62"/>
      <c r="M135" s="68"/>
      <c r="N135">
        <f t="shared" si="4"/>
        <v>0</v>
      </c>
      <c r="O135" s="62"/>
      <c r="P135" s="21">
        <f t="shared" si="6"/>
        <v>0</v>
      </c>
      <c r="Q135" s="21">
        <f t="shared" si="5"/>
        <v>0</v>
      </c>
    </row>
    <row r="136" spans="1:17" ht="93.75" customHeight="1">
      <c r="A136" s="60" t="s">
        <v>1251</v>
      </c>
      <c r="B136" s="348" t="s">
        <v>1109</v>
      </c>
      <c r="C136" s="349"/>
      <c r="D136" s="11" t="s">
        <v>1114</v>
      </c>
      <c r="E136" s="361" t="s">
        <v>665</v>
      </c>
      <c r="F136" s="361"/>
      <c r="G136" s="362"/>
      <c r="H136" s="348" t="s">
        <v>1039</v>
      </c>
      <c r="I136" s="353"/>
      <c r="J136" s="349"/>
      <c r="K136" s="11" t="s">
        <v>1006</v>
      </c>
      <c r="L136" s="53">
        <v>4377</v>
      </c>
      <c r="M136" s="66">
        <v>3818</v>
      </c>
      <c r="N136">
        <f t="shared" si="4"/>
        <v>4008.9</v>
      </c>
      <c r="O136" s="53">
        <v>4209</v>
      </c>
      <c r="P136" s="21">
        <f t="shared" si="6"/>
        <v>4377.360000000001</v>
      </c>
      <c r="Q136" s="21">
        <f t="shared" si="5"/>
        <v>-0.3600000000005821</v>
      </c>
    </row>
    <row r="137" spans="1:17" ht="15.75">
      <c r="A137" s="61"/>
      <c r="B137" s="367"/>
      <c r="C137" s="368"/>
      <c r="D137" s="13" t="s">
        <v>1130</v>
      </c>
      <c r="E137" s="497"/>
      <c r="F137" s="497"/>
      <c r="G137" s="498"/>
      <c r="H137" s="367" t="s">
        <v>1131</v>
      </c>
      <c r="I137" s="363"/>
      <c r="J137" s="368"/>
      <c r="K137" s="13"/>
      <c r="L137" s="62"/>
      <c r="M137" s="68"/>
      <c r="N137">
        <f t="shared" si="4"/>
        <v>0</v>
      </c>
      <c r="O137" s="62"/>
      <c r="P137" s="21">
        <f t="shared" si="6"/>
        <v>0</v>
      </c>
      <c r="Q137" s="21">
        <f t="shared" si="5"/>
        <v>0</v>
      </c>
    </row>
    <row r="138" spans="1:17" ht="16.5" customHeight="1">
      <c r="A138" s="61"/>
      <c r="B138" s="367"/>
      <c r="C138" s="368"/>
      <c r="D138" s="13" t="s">
        <v>1117</v>
      </c>
      <c r="E138" s="363"/>
      <c r="F138" s="363"/>
      <c r="G138" s="368"/>
      <c r="H138" s="367" t="s">
        <v>1006</v>
      </c>
      <c r="I138" s="363"/>
      <c r="J138" s="368"/>
      <c r="K138" s="13"/>
      <c r="L138" s="62"/>
      <c r="M138" s="68"/>
      <c r="N138">
        <f t="shared" si="4"/>
        <v>0</v>
      </c>
      <c r="O138" s="62"/>
      <c r="P138" s="21">
        <f t="shared" si="6"/>
        <v>0</v>
      </c>
      <c r="Q138" s="21">
        <f aca="true" t="shared" si="7" ref="Q138:Q203">L138-P138</f>
        <v>0</v>
      </c>
    </row>
    <row r="139" spans="1:17" ht="15.75">
      <c r="A139" s="61"/>
      <c r="B139" s="354"/>
      <c r="C139" s="355"/>
      <c r="D139" s="12" t="s">
        <v>496</v>
      </c>
      <c r="E139" s="363"/>
      <c r="F139" s="363"/>
      <c r="G139" s="368"/>
      <c r="H139" s="367" t="s">
        <v>493</v>
      </c>
      <c r="I139" s="363"/>
      <c r="J139" s="368"/>
      <c r="K139" s="13"/>
      <c r="L139" s="62"/>
      <c r="M139" s="68"/>
      <c r="N139">
        <f t="shared" si="4"/>
        <v>0</v>
      </c>
      <c r="O139" s="62"/>
      <c r="P139" s="21">
        <f t="shared" si="6"/>
        <v>0</v>
      </c>
      <c r="Q139" s="21">
        <f t="shared" si="7"/>
        <v>0</v>
      </c>
    </row>
    <row r="140" spans="1:17" ht="96.75" customHeight="1">
      <c r="A140" s="60" t="s">
        <v>1255</v>
      </c>
      <c r="B140" s="348" t="s">
        <v>1109</v>
      </c>
      <c r="C140" s="349"/>
      <c r="D140" s="11" t="s">
        <v>1114</v>
      </c>
      <c r="E140" s="361" t="s">
        <v>665</v>
      </c>
      <c r="F140" s="361"/>
      <c r="G140" s="362"/>
      <c r="H140" s="348" t="s">
        <v>1039</v>
      </c>
      <c r="I140" s="353"/>
      <c r="J140" s="349"/>
      <c r="K140" s="11" t="s">
        <v>1006</v>
      </c>
      <c r="L140" s="53">
        <v>3500</v>
      </c>
      <c r="M140" s="66">
        <v>3053</v>
      </c>
      <c r="N140">
        <f t="shared" si="4"/>
        <v>3205.65</v>
      </c>
      <c r="O140" s="53">
        <v>3366</v>
      </c>
      <c r="P140" s="21">
        <f t="shared" si="6"/>
        <v>3500.6400000000003</v>
      </c>
      <c r="Q140" s="21">
        <f t="shared" si="7"/>
        <v>-0.6400000000003274</v>
      </c>
    </row>
    <row r="141" spans="1:17" ht="15.75">
      <c r="A141" s="61"/>
      <c r="B141" s="367"/>
      <c r="C141" s="368"/>
      <c r="D141" s="13" t="s">
        <v>1130</v>
      </c>
      <c r="E141" s="497"/>
      <c r="F141" s="497"/>
      <c r="G141" s="498"/>
      <c r="H141" s="367" t="s">
        <v>1131</v>
      </c>
      <c r="I141" s="363"/>
      <c r="J141" s="368"/>
      <c r="K141" s="13"/>
      <c r="L141" s="62"/>
      <c r="M141" s="68"/>
      <c r="N141">
        <f t="shared" si="4"/>
        <v>0</v>
      </c>
      <c r="O141" s="62"/>
      <c r="P141" s="21">
        <f t="shared" si="6"/>
        <v>0</v>
      </c>
      <c r="Q141" s="21">
        <f t="shared" si="7"/>
        <v>0</v>
      </c>
    </row>
    <row r="142" spans="1:17" ht="16.5" customHeight="1">
      <c r="A142" s="61"/>
      <c r="B142" s="367"/>
      <c r="C142" s="368"/>
      <c r="D142" s="13" t="s">
        <v>1117</v>
      </c>
      <c r="E142" s="363"/>
      <c r="F142" s="363"/>
      <c r="G142" s="368"/>
      <c r="H142" s="367" t="s">
        <v>1006</v>
      </c>
      <c r="I142" s="363"/>
      <c r="J142" s="368"/>
      <c r="K142" s="13"/>
      <c r="L142" s="62"/>
      <c r="M142" s="68"/>
      <c r="N142">
        <f t="shared" si="4"/>
        <v>0</v>
      </c>
      <c r="O142" s="62"/>
      <c r="P142" s="21">
        <f t="shared" si="6"/>
        <v>0</v>
      </c>
      <c r="Q142" s="21">
        <f t="shared" si="7"/>
        <v>0</v>
      </c>
    </row>
    <row r="143" spans="1:17" ht="16.5" customHeight="1">
      <c r="A143" s="61"/>
      <c r="B143" s="354"/>
      <c r="C143" s="355"/>
      <c r="D143" s="13" t="s">
        <v>498</v>
      </c>
      <c r="E143" s="363"/>
      <c r="F143" s="363"/>
      <c r="G143" s="368"/>
      <c r="H143" s="367" t="s">
        <v>497</v>
      </c>
      <c r="I143" s="363"/>
      <c r="J143" s="368"/>
      <c r="K143" s="13"/>
      <c r="L143" s="62"/>
      <c r="M143" s="68"/>
      <c r="N143">
        <f t="shared" si="4"/>
        <v>0</v>
      </c>
      <c r="O143" s="62"/>
      <c r="P143" s="21">
        <f t="shared" si="6"/>
        <v>0</v>
      </c>
      <c r="Q143" s="21">
        <f t="shared" si="7"/>
        <v>0</v>
      </c>
    </row>
    <row r="144" spans="1:17" ht="96.75" customHeight="1">
      <c r="A144" s="60" t="s">
        <v>1252</v>
      </c>
      <c r="B144" s="348" t="s">
        <v>1109</v>
      </c>
      <c r="C144" s="349"/>
      <c r="D144" s="6" t="s">
        <v>1114</v>
      </c>
      <c r="E144" s="360" t="s">
        <v>665</v>
      </c>
      <c r="F144" s="361"/>
      <c r="G144" s="362"/>
      <c r="H144" s="348" t="s">
        <v>1039</v>
      </c>
      <c r="I144" s="353"/>
      <c r="J144" s="349"/>
      <c r="K144" s="11" t="s">
        <v>1006</v>
      </c>
      <c r="L144" s="53">
        <v>5082</v>
      </c>
      <c r="M144" s="66">
        <v>4432</v>
      </c>
      <c r="N144">
        <f aca="true" t="shared" si="8" ref="N144:N209">M144*1.05</f>
        <v>4653.6</v>
      </c>
      <c r="O144" s="53">
        <v>4887</v>
      </c>
      <c r="P144" s="21">
        <f t="shared" si="6"/>
        <v>5082.4800000000005</v>
      </c>
      <c r="Q144" s="21">
        <f t="shared" si="7"/>
        <v>-0.48000000000047294</v>
      </c>
    </row>
    <row r="145" spans="1:17" ht="15.75">
      <c r="A145" s="61"/>
      <c r="B145" s="367"/>
      <c r="C145" s="368"/>
      <c r="D145" s="4" t="s">
        <v>1130</v>
      </c>
      <c r="E145" s="364"/>
      <c r="F145" s="365"/>
      <c r="G145" s="366"/>
      <c r="H145" s="367" t="s">
        <v>1132</v>
      </c>
      <c r="I145" s="363"/>
      <c r="J145" s="368"/>
      <c r="K145" s="13"/>
      <c r="L145" s="62"/>
      <c r="M145" s="68"/>
      <c r="N145">
        <f t="shared" si="8"/>
        <v>0</v>
      </c>
      <c r="O145" s="62"/>
      <c r="P145" s="21">
        <f t="shared" si="6"/>
        <v>0</v>
      </c>
      <c r="Q145" s="21">
        <f t="shared" si="7"/>
        <v>0</v>
      </c>
    </row>
    <row r="146" spans="1:17" ht="15.75">
      <c r="A146" s="64"/>
      <c r="B146" s="354"/>
      <c r="C146" s="355"/>
      <c r="D146" s="8" t="s">
        <v>1117</v>
      </c>
      <c r="E146" s="356"/>
      <c r="F146" s="357"/>
      <c r="G146" s="358"/>
      <c r="H146" s="354" t="s">
        <v>1006</v>
      </c>
      <c r="I146" s="359"/>
      <c r="J146" s="355"/>
      <c r="K146" s="12"/>
      <c r="L146" s="65"/>
      <c r="M146" s="70"/>
      <c r="N146">
        <f t="shared" si="8"/>
        <v>0</v>
      </c>
      <c r="O146" s="65"/>
      <c r="P146" s="21">
        <f t="shared" si="6"/>
        <v>0</v>
      </c>
      <c r="Q146" s="21">
        <f t="shared" si="7"/>
        <v>0</v>
      </c>
    </row>
    <row r="147" spans="1:17" ht="91.5" customHeight="1">
      <c r="A147" s="60" t="s">
        <v>1253</v>
      </c>
      <c r="B147" s="348" t="s">
        <v>1109</v>
      </c>
      <c r="C147" s="349"/>
      <c r="D147" s="6" t="s">
        <v>1114</v>
      </c>
      <c r="E147" s="360" t="s">
        <v>665</v>
      </c>
      <c r="F147" s="361"/>
      <c r="G147" s="362"/>
      <c r="H147" s="348" t="s">
        <v>1039</v>
      </c>
      <c r="I147" s="353"/>
      <c r="J147" s="349"/>
      <c r="K147" s="11" t="s">
        <v>1006</v>
      </c>
      <c r="L147" s="53">
        <v>5586</v>
      </c>
      <c r="M147" s="66">
        <v>4872</v>
      </c>
      <c r="N147">
        <f t="shared" si="8"/>
        <v>5115.6</v>
      </c>
      <c r="O147" s="53">
        <v>5371</v>
      </c>
      <c r="P147" s="21">
        <f t="shared" si="6"/>
        <v>5585.84</v>
      </c>
      <c r="Q147" s="21">
        <f t="shared" si="7"/>
        <v>0.15999999999985448</v>
      </c>
    </row>
    <row r="148" spans="1:17" ht="15.75">
      <c r="A148" s="61"/>
      <c r="B148" s="367"/>
      <c r="C148" s="368"/>
      <c r="D148" s="4" t="s">
        <v>1130</v>
      </c>
      <c r="E148" s="364" t="s">
        <v>666</v>
      </c>
      <c r="F148" s="365"/>
      <c r="G148" s="366"/>
      <c r="H148" s="367" t="s">
        <v>1133</v>
      </c>
      <c r="I148" s="363"/>
      <c r="J148" s="368"/>
      <c r="K148" s="13"/>
      <c r="L148" s="62"/>
      <c r="M148" s="68"/>
      <c r="N148">
        <f t="shared" si="8"/>
        <v>0</v>
      </c>
      <c r="O148" s="62"/>
      <c r="P148" s="21">
        <f t="shared" si="6"/>
        <v>0</v>
      </c>
      <c r="Q148" s="21">
        <f t="shared" si="7"/>
        <v>0</v>
      </c>
    </row>
    <row r="149" spans="1:17" ht="16.5" customHeight="1" thickBot="1">
      <c r="A149" s="64"/>
      <c r="B149" s="437"/>
      <c r="C149" s="438"/>
      <c r="D149" s="8" t="s">
        <v>1117</v>
      </c>
      <c r="E149" s="364"/>
      <c r="F149" s="365"/>
      <c r="G149" s="366"/>
      <c r="H149" s="367" t="s">
        <v>1006</v>
      </c>
      <c r="I149" s="363"/>
      <c r="J149" s="368"/>
      <c r="K149" s="12"/>
      <c r="L149" s="65"/>
      <c r="M149" s="70"/>
      <c r="N149">
        <f t="shared" si="8"/>
        <v>0</v>
      </c>
      <c r="O149" s="65"/>
      <c r="P149" s="21">
        <f t="shared" si="6"/>
        <v>0</v>
      </c>
      <c r="Q149" s="21">
        <f t="shared" si="7"/>
        <v>0</v>
      </c>
    </row>
    <row r="150" spans="1:16" s="339" customFormat="1" ht="48" customHeight="1">
      <c r="A150" s="340" t="s">
        <v>1036</v>
      </c>
      <c r="B150" s="546" t="s">
        <v>1035</v>
      </c>
      <c r="C150" s="547"/>
      <c r="D150" s="341" t="s">
        <v>470</v>
      </c>
      <c r="E150" s="554" t="s">
        <v>1051</v>
      </c>
      <c r="F150" s="555"/>
      <c r="G150" s="556"/>
      <c r="H150" s="554" t="s">
        <v>1038</v>
      </c>
      <c r="I150" s="555"/>
      <c r="J150" s="556"/>
      <c r="K150" s="342" t="s">
        <v>732</v>
      </c>
      <c r="L150" s="343" t="s">
        <v>1341</v>
      </c>
      <c r="M150" s="344" t="s">
        <v>541</v>
      </c>
      <c r="N150" s="345"/>
      <c r="O150" s="344" t="s">
        <v>17</v>
      </c>
      <c r="P150" s="301" t="e">
        <f t="shared" si="6"/>
        <v>#VALUE!</v>
      </c>
    </row>
    <row r="151" spans="1:17" ht="94.5" customHeight="1">
      <c r="A151" s="61" t="s">
        <v>1254</v>
      </c>
      <c r="B151" s="348" t="s">
        <v>1104</v>
      </c>
      <c r="C151" s="349"/>
      <c r="D151" s="9" t="s">
        <v>1115</v>
      </c>
      <c r="E151" s="364" t="s">
        <v>1137</v>
      </c>
      <c r="F151" s="365"/>
      <c r="G151" s="366"/>
      <c r="H151" s="364" t="s">
        <v>1041</v>
      </c>
      <c r="I151" s="365"/>
      <c r="J151" s="366"/>
      <c r="K151" s="13" t="s">
        <v>1006</v>
      </c>
      <c r="L151" s="62">
        <v>5398</v>
      </c>
      <c r="M151" s="68">
        <v>4708</v>
      </c>
      <c r="N151">
        <f t="shared" si="8"/>
        <v>4943.400000000001</v>
      </c>
      <c r="O151" s="62">
        <v>5190</v>
      </c>
      <c r="P151" s="21">
        <f t="shared" si="6"/>
        <v>5397.6</v>
      </c>
      <c r="Q151" s="21">
        <f t="shared" si="7"/>
        <v>0.3999999999996362</v>
      </c>
    </row>
    <row r="152" spans="1:17" ht="15.75">
      <c r="A152" s="67"/>
      <c r="B152" s="367"/>
      <c r="C152" s="368"/>
      <c r="D152" s="4" t="s">
        <v>1130</v>
      </c>
      <c r="E152" s="364" t="s">
        <v>666</v>
      </c>
      <c r="F152" s="365"/>
      <c r="G152" s="366"/>
      <c r="H152" s="367" t="s">
        <v>1138</v>
      </c>
      <c r="I152" s="363"/>
      <c r="J152" s="368"/>
      <c r="K152" s="13"/>
      <c r="L152" s="62"/>
      <c r="M152" s="68"/>
      <c r="N152">
        <f t="shared" si="8"/>
        <v>0</v>
      </c>
      <c r="O152" s="62"/>
      <c r="P152" s="21">
        <f t="shared" si="6"/>
        <v>0</v>
      </c>
      <c r="Q152" s="21">
        <f t="shared" si="7"/>
        <v>0</v>
      </c>
    </row>
    <row r="153" spans="1:17" ht="16.5" customHeight="1">
      <c r="A153" s="69"/>
      <c r="B153" s="354"/>
      <c r="C153" s="355"/>
      <c r="D153" s="8" t="s">
        <v>1117</v>
      </c>
      <c r="E153" s="356"/>
      <c r="F153" s="357"/>
      <c r="G153" s="358"/>
      <c r="H153" s="354" t="s">
        <v>1006</v>
      </c>
      <c r="I153" s="359"/>
      <c r="J153" s="355"/>
      <c r="K153" s="12"/>
      <c r="L153" s="65"/>
      <c r="M153" s="70"/>
      <c r="N153">
        <f t="shared" si="8"/>
        <v>0</v>
      </c>
      <c r="O153" s="65"/>
      <c r="P153" s="21">
        <f t="shared" si="6"/>
        <v>0</v>
      </c>
      <c r="Q153" s="21">
        <f t="shared" si="7"/>
        <v>0</v>
      </c>
    </row>
    <row r="154" spans="1:17" ht="99" customHeight="1">
      <c r="A154" s="60" t="s">
        <v>1256</v>
      </c>
      <c r="B154" s="348" t="s">
        <v>1104</v>
      </c>
      <c r="C154" s="349"/>
      <c r="D154" s="7" t="s">
        <v>1115</v>
      </c>
      <c r="E154" s="364" t="s">
        <v>1137</v>
      </c>
      <c r="F154" s="365"/>
      <c r="G154" s="366"/>
      <c r="H154" s="360" t="s">
        <v>1041</v>
      </c>
      <c r="I154" s="361"/>
      <c r="J154" s="362"/>
      <c r="K154" s="13" t="s">
        <v>1006</v>
      </c>
      <c r="L154" s="62">
        <v>6262</v>
      </c>
      <c r="M154" s="68">
        <v>5461</v>
      </c>
      <c r="N154">
        <f t="shared" si="8"/>
        <v>5734.05</v>
      </c>
      <c r="O154" s="62">
        <v>6021</v>
      </c>
      <c r="P154" s="21">
        <f t="shared" si="6"/>
        <v>6261.84</v>
      </c>
      <c r="Q154" s="21">
        <f t="shared" si="7"/>
        <v>0.15999999999985448</v>
      </c>
    </row>
    <row r="155" spans="1:17" ht="15.75">
      <c r="A155" s="67"/>
      <c r="B155" s="367"/>
      <c r="C155" s="368"/>
      <c r="D155" s="9" t="s">
        <v>1130</v>
      </c>
      <c r="E155" s="364" t="s">
        <v>666</v>
      </c>
      <c r="F155" s="365"/>
      <c r="G155" s="366"/>
      <c r="H155" s="367" t="s">
        <v>1139</v>
      </c>
      <c r="I155" s="363"/>
      <c r="J155" s="368"/>
      <c r="K155" s="13"/>
      <c r="L155" s="62"/>
      <c r="M155" s="68"/>
      <c r="N155">
        <f t="shared" si="8"/>
        <v>0</v>
      </c>
      <c r="O155" s="62"/>
      <c r="P155" s="21">
        <f t="shared" si="6"/>
        <v>0</v>
      </c>
      <c r="Q155" s="21">
        <f t="shared" si="7"/>
        <v>0</v>
      </c>
    </row>
    <row r="156" spans="1:17" ht="16.5" customHeight="1">
      <c r="A156" s="67"/>
      <c r="B156" s="354"/>
      <c r="C156" s="355"/>
      <c r="D156" s="8" t="s">
        <v>1117</v>
      </c>
      <c r="E156" s="356"/>
      <c r="F156" s="357"/>
      <c r="G156" s="358"/>
      <c r="H156" s="354" t="s">
        <v>1006</v>
      </c>
      <c r="I156" s="359"/>
      <c r="J156" s="355"/>
      <c r="K156" s="13"/>
      <c r="L156" s="62"/>
      <c r="M156" s="68"/>
      <c r="N156">
        <f t="shared" si="8"/>
        <v>0</v>
      </c>
      <c r="O156" s="62"/>
      <c r="P156" s="21">
        <f t="shared" si="6"/>
        <v>0</v>
      </c>
      <c r="Q156" s="21">
        <f t="shared" si="7"/>
        <v>0</v>
      </c>
    </row>
    <row r="157" spans="1:17" ht="92.25" customHeight="1">
      <c r="A157" s="60" t="s">
        <v>328</v>
      </c>
      <c r="B157" s="348" t="s">
        <v>1104</v>
      </c>
      <c r="C157" s="349"/>
      <c r="D157" s="6" t="s">
        <v>1114</v>
      </c>
      <c r="E157" s="364" t="s">
        <v>1137</v>
      </c>
      <c r="F157" s="365"/>
      <c r="G157" s="366"/>
      <c r="H157" s="348" t="s">
        <v>1039</v>
      </c>
      <c r="I157" s="353"/>
      <c r="J157" s="349"/>
      <c r="K157" s="11" t="s">
        <v>1006</v>
      </c>
      <c r="L157" s="53">
        <v>4900</v>
      </c>
      <c r="M157" s="66">
        <v>4275</v>
      </c>
      <c r="N157">
        <f t="shared" si="8"/>
        <v>4488.75</v>
      </c>
      <c r="O157" s="53">
        <v>4712</v>
      </c>
      <c r="P157" s="21">
        <f t="shared" si="6"/>
        <v>4900.4800000000005</v>
      </c>
      <c r="Q157" s="21">
        <f t="shared" si="7"/>
        <v>-0.48000000000047294</v>
      </c>
    </row>
    <row r="158" spans="1:17" ht="15.75">
      <c r="A158" s="67"/>
      <c r="B158" s="367"/>
      <c r="C158" s="368"/>
      <c r="D158" s="4" t="s">
        <v>1130</v>
      </c>
      <c r="E158" s="364"/>
      <c r="F158" s="365"/>
      <c r="G158" s="366"/>
      <c r="H158" s="367" t="s">
        <v>1135</v>
      </c>
      <c r="I158" s="363"/>
      <c r="J158" s="368"/>
      <c r="K158" s="13"/>
      <c r="L158" s="62"/>
      <c r="M158" s="68"/>
      <c r="N158">
        <f t="shared" si="8"/>
        <v>0</v>
      </c>
      <c r="O158" s="62"/>
      <c r="P158" s="21">
        <f t="shared" si="6"/>
        <v>0</v>
      </c>
      <c r="Q158" s="21">
        <f t="shared" si="7"/>
        <v>0</v>
      </c>
    </row>
    <row r="159" spans="1:17" ht="16.5" customHeight="1">
      <c r="A159" s="69"/>
      <c r="B159" s="354"/>
      <c r="C159" s="355"/>
      <c r="D159" s="4" t="s">
        <v>1117</v>
      </c>
      <c r="E159" s="364"/>
      <c r="F159" s="365"/>
      <c r="G159" s="366"/>
      <c r="H159" s="367" t="s">
        <v>1006</v>
      </c>
      <c r="I159" s="363"/>
      <c r="J159" s="368"/>
      <c r="K159" s="12"/>
      <c r="L159" s="65"/>
      <c r="M159" s="70"/>
      <c r="N159">
        <f t="shared" si="8"/>
        <v>0</v>
      </c>
      <c r="O159" s="65"/>
      <c r="P159" s="21">
        <f t="shared" si="6"/>
        <v>0</v>
      </c>
      <c r="Q159" s="21">
        <f t="shared" si="7"/>
        <v>0</v>
      </c>
    </row>
    <row r="160" spans="1:17" ht="75" customHeight="1">
      <c r="A160" s="72" t="s">
        <v>1268</v>
      </c>
      <c r="B160" s="348" t="s">
        <v>957</v>
      </c>
      <c r="C160" s="349"/>
      <c r="D160" s="6" t="s">
        <v>1130</v>
      </c>
      <c r="E160" s="360" t="s">
        <v>667</v>
      </c>
      <c r="F160" s="361"/>
      <c r="G160" s="362"/>
      <c r="H160" s="348" t="s">
        <v>1136</v>
      </c>
      <c r="I160" s="353"/>
      <c r="J160" s="349"/>
      <c r="K160" s="11" t="s">
        <v>1006</v>
      </c>
      <c r="L160" s="53">
        <v>2293</v>
      </c>
      <c r="M160" s="66">
        <v>1998</v>
      </c>
      <c r="N160">
        <f t="shared" si="8"/>
        <v>2097.9</v>
      </c>
      <c r="O160" s="53">
        <v>2205</v>
      </c>
      <c r="P160" s="21">
        <f t="shared" si="6"/>
        <v>2293.2000000000003</v>
      </c>
      <c r="Q160" s="21">
        <f t="shared" si="7"/>
        <v>-0.20000000000027285</v>
      </c>
    </row>
    <row r="161" spans="1:17" ht="15.75">
      <c r="A161" s="67"/>
      <c r="B161" s="367"/>
      <c r="C161" s="368"/>
      <c r="D161" s="4" t="s">
        <v>1125</v>
      </c>
      <c r="E161" s="364"/>
      <c r="F161" s="365"/>
      <c r="G161" s="366"/>
      <c r="H161" s="367" t="s">
        <v>1126</v>
      </c>
      <c r="I161" s="363"/>
      <c r="J161" s="368"/>
      <c r="K161" s="13"/>
      <c r="L161" s="62"/>
      <c r="M161" s="68"/>
      <c r="N161">
        <f t="shared" si="8"/>
        <v>0</v>
      </c>
      <c r="O161" s="62"/>
      <c r="P161" s="21">
        <f t="shared" si="6"/>
        <v>0</v>
      </c>
      <c r="Q161" s="21">
        <f t="shared" si="7"/>
        <v>0</v>
      </c>
    </row>
    <row r="162" spans="1:17" ht="16.5" customHeight="1">
      <c r="A162" s="67"/>
      <c r="B162" s="354"/>
      <c r="C162" s="355"/>
      <c r="D162" s="4" t="s">
        <v>1117</v>
      </c>
      <c r="E162" s="364"/>
      <c r="F162" s="365"/>
      <c r="G162" s="366"/>
      <c r="H162" s="367" t="s">
        <v>1006</v>
      </c>
      <c r="I162" s="363"/>
      <c r="J162" s="368"/>
      <c r="K162" s="13"/>
      <c r="L162" s="62"/>
      <c r="M162" s="68"/>
      <c r="N162">
        <f t="shared" si="8"/>
        <v>0</v>
      </c>
      <c r="O162" s="62"/>
      <c r="P162" s="21">
        <f t="shared" si="6"/>
        <v>0</v>
      </c>
      <c r="Q162" s="21">
        <f t="shared" si="7"/>
        <v>0</v>
      </c>
    </row>
    <row r="163" spans="1:17" ht="78" customHeight="1">
      <c r="A163" s="72" t="s">
        <v>1269</v>
      </c>
      <c r="B163" s="348" t="s">
        <v>957</v>
      </c>
      <c r="C163" s="349"/>
      <c r="D163" s="6" t="s">
        <v>1130</v>
      </c>
      <c r="E163" s="360" t="s">
        <v>667</v>
      </c>
      <c r="F163" s="361"/>
      <c r="G163" s="362"/>
      <c r="H163" s="348" t="s">
        <v>1132</v>
      </c>
      <c r="I163" s="353"/>
      <c r="J163" s="349"/>
      <c r="K163" s="11" t="s">
        <v>1006</v>
      </c>
      <c r="L163" s="53">
        <v>2800</v>
      </c>
      <c r="M163" s="66">
        <v>2442</v>
      </c>
      <c r="N163">
        <f t="shared" si="8"/>
        <v>2564.1</v>
      </c>
      <c r="O163" s="53">
        <v>2692</v>
      </c>
      <c r="P163" s="21">
        <f t="shared" si="6"/>
        <v>2799.6800000000003</v>
      </c>
      <c r="Q163" s="21">
        <f t="shared" si="7"/>
        <v>0.31999999999970896</v>
      </c>
    </row>
    <row r="164" spans="1:17" ht="15.75">
      <c r="A164" s="67"/>
      <c r="B164" s="367"/>
      <c r="C164" s="368"/>
      <c r="D164" s="4" t="s">
        <v>1125</v>
      </c>
      <c r="E164" s="364"/>
      <c r="F164" s="365"/>
      <c r="G164" s="366"/>
      <c r="H164" s="367" t="s">
        <v>1126</v>
      </c>
      <c r="I164" s="363"/>
      <c r="J164" s="368"/>
      <c r="K164" s="13"/>
      <c r="L164" s="62"/>
      <c r="M164" s="68"/>
      <c r="N164">
        <f t="shared" si="8"/>
        <v>0</v>
      </c>
      <c r="O164" s="62"/>
      <c r="P164" s="21">
        <f t="shared" si="6"/>
        <v>0</v>
      </c>
      <c r="Q164" s="21">
        <f t="shared" si="7"/>
        <v>0</v>
      </c>
    </row>
    <row r="165" spans="1:17" ht="16.5" customHeight="1">
      <c r="A165" s="67"/>
      <c r="B165" s="354"/>
      <c r="C165" s="355"/>
      <c r="D165" s="4" t="s">
        <v>1117</v>
      </c>
      <c r="E165" s="364"/>
      <c r="F165" s="365"/>
      <c r="G165" s="366"/>
      <c r="H165" s="367" t="s">
        <v>1006</v>
      </c>
      <c r="I165" s="363"/>
      <c r="J165" s="368"/>
      <c r="K165" s="13"/>
      <c r="L165" s="62"/>
      <c r="M165" s="68"/>
      <c r="N165">
        <f t="shared" si="8"/>
        <v>0</v>
      </c>
      <c r="O165" s="62"/>
      <c r="P165" s="21">
        <f t="shared" si="6"/>
        <v>0</v>
      </c>
      <c r="Q165" s="21">
        <f t="shared" si="7"/>
        <v>0</v>
      </c>
    </row>
    <row r="166" spans="1:17" ht="65.25" customHeight="1">
      <c r="A166" s="72" t="s">
        <v>1270</v>
      </c>
      <c r="B166" s="348" t="s">
        <v>957</v>
      </c>
      <c r="C166" s="349"/>
      <c r="D166" s="7" t="s">
        <v>1130</v>
      </c>
      <c r="E166" s="537" t="s">
        <v>667</v>
      </c>
      <c r="F166" s="538"/>
      <c r="G166" s="539"/>
      <c r="H166" s="348" t="s">
        <v>1133</v>
      </c>
      <c r="I166" s="353"/>
      <c r="J166" s="349"/>
      <c r="K166" s="11" t="s">
        <v>1006</v>
      </c>
      <c r="L166" s="53">
        <v>3355</v>
      </c>
      <c r="M166" s="66">
        <v>2926</v>
      </c>
      <c r="N166">
        <f t="shared" si="8"/>
        <v>3072.3</v>
      </c>
      <c r="O166" s="53">
        <v>3226</v>
      </c>
      <c r="P166" s="21">
        <f t="shared" si="6"/>
        <v>3355.04</v>
      </c>
      <c r="Q166" s="21">
        <f t="shared" si="7"/>
        <v>-0.03999999999996362</v>
      </c>
    </row>
    <row r="167" spans="1:17" ht="15.75">
      <c r="A167" s="67"/>
      <c r="B167" s="367"/>
      <c r="C167" s="368"/>
      <c r="D167" s="9" t="s">
        <v>1125</v>
      </c>
      <c r="E167" s="364"/>
      <c r="F167" s="365"/>
      <c r="G167" s="366"/>
      <c r="H167" s="367" t="s">
        <v>1126</v>
      </c>
      <c r="I167" s="363"/>
      <c r="J167" s="368"/>
      <c r="K167" s="13"/>
      <c r="L167" s="62"/>
      <c r="M167" s="68"/>
      <c r="N167">
        <f t="shared" si="8"/>
        <v>0</v>
      </c>
      <c r="O167" s="62"/>
      <c r="P167" s="21">
        <f t="shared" si="6"/>
        <v>0</v>
      </c>
      <c r="Q167" s="21">
        <f t="shared" si="7"/>
        <v>0</v>
      </c>
    </row>
    <row r="168" spans="1:17" ht="16.5" customHeight="1">
      <c r="A168" s="67"/>
      <c r="B168" s="354"/>
      <c r="C168" s="355"/>
      <c r="D168" s="9" t="s">
        <v>1117</v>
      </c>
      <c r="E168" s="364"/>
      <c r="F168" s="365"/>
      <c r="G168" s="366"/>
      <c r="H168" s="367" t="s">
        <v>1006</v>
      </c>
      <c r="I168" s="363"/>
      <c r="J168" s="368"/>
      <c r="K168" s="13"/>
      <c r="L168" s="62"/>
      <c r="M168" s="70"/>
      <c r="N168">
        <f t="shared" si="8"/>
        <v>0</v>
      </c>
      <c r="O168" s="62"/>
      <c r="P168" s="21">
        <f t="shared" si="6"/>
        <v>0</v>
      </c>
      <c r="Q168" s="21">
        <f t="shared" si="7"/>
        <v>0</v>
      </c>
    </row>
    <row r="169" spans="1:17" ht="30.75" customHeight="1">
      <c r="A169" s="72" t="s">
        <v>1271</v>
      </c>
      <c r="B169" s="348" t="s">
        <v>1104</v>
      </c>
      <c r="C169" s="349"/>
      <c r="D169" s="7" t="s">
        <v>1134</v>
      </c>
      <c r="E169" s="360" t="s">
        <v>1137</v>
      </c>
      <c r="F169" s="361"/>
      <c r="G169" s="362"/>
      <c r="H169" s="348" t="s">
        <v>1135</v>
      </c>
      <c r="I169" s="353"/>
      <c r="J169" s="349"/>
      <c r="K169" s="11" t="s">
        <v>1006</v>
      </c>
      <c r="L169" s="53">
        <v>2696</v>
      </c>
      <c r="M169" s="66">
        <v>2353</v>
      </c>
      <c r="N169">
        <f t="shared" si="8"/>
        <v>2470.65</v>
      </c>
      <c r="O169" s="53">
        <v>2593</v>
      </c>
      <c r="P169" s="21">
        <f t="shared" si="6"/>
        <v>2696.7200000000003</v>
      </c>
      <c r="Q169" s="21">
        <f t="shared" si="7"/>
        <v>-0.7200000000002547</v>
      </c>
    </row>
    <row r="170" spans="1:17" ht="15.75">
      <c r="A170" s="61"/>
      <c r="B170" s="367"/>
      <c r="C170" s="368"/>
      <c r="D170" s="9" t="s">
        <v>1125</v>
      </c>
      <c r="E170" s="364"/>
      <c r="F170" s="365"/>
      <c r="G170" s="366"/>
      <c r="H170" s="367" t="s">
        <v>1126</v>
      </c>
      <c r="I170" s="363"/>
      <c r="J170" s="368"/>
      <c r="K170" s="13"/>
      <c r="L170" s="62"/>
      <c r="M170" s="68"/>
      <c r="N170">
        <f t="shared" si="8"/>
        <v>0</v>
      </c>
      <c r="O170" s="62"/>
      <c r="P170" s="21">
        <f t="shared" si="6"/>
        <v>0</v>
      </c>
      <c r="Q170" s="21">
        <f t="shared" si="7"/>
        <v>0</v>
      </c>
    </row>
    <row r="171" spans="1:17" ht="16.5" customHeight="1">
      <c r="A171" s="64"/>
      <c r="B171" s="354"/>
      <c r="C171" s="355"/>
      <c r="D171" s="8" t="s">
        <v>1058</v>
      </c>
      <c r="E171" s="356"/>
      <c r="F171" s="357"/>
      <c r="G171" s="358"/>
      <c r="H171" s="354" t="s">
        <v>1006</v>
      </c>
      <c r="I171" s="359"/>
      <c r="J171" s="355"/>
      <c r="K171" s="12"/>
      <c r="L171" s="65"/>
      <c r="M171" s="70"/>
      <c r="N171">
        <f t="shared" si="8"/>
        <v>0</v>
      </c>
      <c r="O171" s="65"/>
      <c r="P171" s="21">
        <f t="shared" si="6"/>
        <v>0</v>
      </c>
      <c r="Q171" s="21">
        <f t="shared" si="7"/>
        <v>0</v>
      </c>
    </row>
    <row r="172" spans="1:17" ht="34.5" customHeight="1">
      <c r="A172" s="72" t="s">
        <v>1272</v>
      </c>
      <c r="B172" s="348" t="s">
        <v>1104</v>
      </c>
      <c r="C172" s="349"/>
      <c r="D172" s="9" t="s">
        <v>1134</v>
      </c>
      <c r="E172" s="364" t="s">
        <v>1137</v>
      </c>
      <c r="F172" s="365"/>
      <c r="G172" s="366"/>
      <c r="H172" s="348" t="s">
        <v>1138</v>
      </c>
      <c r="I172" s="353"/>
      <c r="J172" s="349"/>
      <c r="K172" s="11" t="s">
        <v>1006</v>
      </c>
      <c r="L172" s="62">
        <v>3626</v>
      </c>
      <c r="M172" s="68">
        <v>3163</v>
      </c>
      <c r="N172">
        <f t="shared" si="8"/>
        <v>3321.15</v>
      </c>
      <c r="O172" s="62">
        <v>3487</v>
      </c>
      <c r="P172" s="21">
        <f t="shared" si="6"/>
        <v>3626.48</v>
      </c>
      <c r="Q172" s="21">
        <f t="shared" si="7"/>
        <v>-0.4800000000000182</v>
      </c>
    </row>
    <row r="173" spans="1:17" ht="15.75">
      <c r="A173" s="67"/>
      <c r="B173" s="367"/>
      <c r="C173" s="368"/>
      <c r="D173" s="9" t="s">
        <v>1125</v>
      </c>
      <c r="E173" s="364"/>
      <c r="F173" s="365"/>
      <c r="G173" s="366"/>
      <c r="H173" s="367" t="s">
        <v>1126</v>
      </c>
      <c r="I173" s="363"/>
      <c r="J173" s="368"/>
      <c r="K173" s="13"/>
      <c r="L173" s="62"/>
      <c r="M173" s="68"/>
      <c r="N173">
        <f t="shared" si="8"/>
        <v>0</v>
      </c>
      <c r="O173" s="62"/>
      <c r="P173" s="21">
        <f t="shared" si="6"/>
        <v>0</v>
      </c>
      <c r="Q173" s="21">
        <f t="shared" si="7"/>
        <v>0</v>
      </c>
    </row>
    <row r="174" spans="1:17" ht="14.25" customHeight="1">
      <c r="A174" s="67"/>
      <c r="B174" s="354"/>
      <c r="C174" s="355"/>
      <c r="D174" s="8" t="s">
        <v>1058</v>
      </c>
      <c r="E174" s="356"/>
      <c r="F174" s="357"/>
      <c r="G174" s="358"/>
      <c r="H174" s="354" t="s">
        <v>1006</v>
      </c>
      <c r="I174" s="359"/>
      <c r="J174" s="355"/>
      <c r="K174" s="13"/>
      <c r="L174" s="62"/>
      <c r="M174" s="68"/>
      <c r="N174">
        <f t="shared" si="8"/>
        <v>0</v>
      </c>
      <c r="O174" s="62"/>
      <c r="P174" s="21">
        <f t="shared" si="6"/>
        <v>0</v>
      </c>
      <c r="Q174" s="21">
        <f t="shared" si="7"/>
        <v>0</v>
      </c>
    </row>
    <row r="175" spans="1:17" ht="33" customHeight="1">
      <c r="A175" s="72" t="s">
        <v>1273</v>
      </c>
      <c r="B175" s="348" t="s">
        <v>1104</v>
      </c>
      <c r="C175" s="349"/>
      <c r="D175" s="9" t="s">
        <v>1134</v>
      </c>
      <c r="E175" s="364" t="s">
        <v>1137</v>
      </c>
      <c r="F175" s="365"/>
      <c r="G175" s="366"/>
      <c r="H175" s="348" t="s">
        <v>1139</v>
      </c>
      <c r="I175" s="353"/>
      <c r="J175" s="349"/>
      <c r="K175" s="11" t="s">
        <v>1006</v>
      </c>
      <c r="L175" s="53">
        <v>4588</v>
      </c>
      <c r="M175" s="66">
        <v>4002</v>
      </c>
      <c r="N175">
        <f t="shared" si="8"/>
        <v>4202.1</v>
      </c>
      <c r="O175" s="53">
        <v>4412</v>
      </c>
      <c r="P175" s="21">
        <f t="shared" si="6"/>
        <v>4588.4800000000005</v>
      </c>
      <c r="Q175" s="21">
        <f t="shared" si="7"/>
        <v>-0.48000000000047294</v>
      </c>
    </row>
    <row r="176" spans="1:17" ht="15.75">
      <c r="A176" s="61"/>
      <c r="B176" s="367"/>
      <c r="C176" s="368"/>
      <c r="D176" s="9" t="s">
        <v>1125</v>
      </c>
      <c r="E176" s="364"/>
      <c r="F176" s="365"/>
      <c r="G176" s="366"/>
      <c r="H176" s="367" t="s">
        <v>1126</v>
      </c>
      <c r="I176" s="363"/>
      <c r="J176" s="368"/>
      <c r="K176" s="13"/>
      <c r="L176" s="62"/>
      <c r="M176" s="68"/>
      <c r="N176">
        <f t="shared" si="8"/>
        <v>0</v>
      </c>
      <c r="O176" s="62"/>
      <c r="P176" s="21">
        <f t="shared" si="6"/>
        <v>0</v>
      </c>
      <c r="Q176" s="21">
        <f t="shared" si="7"/>
        <v>0</v>
      </c>
    </row>
    <row r="177" spans="1:17" ht="16.5" customHeight="1">
      <c r="A177" s="64"/>
      <c r="B177" s="354"/>
      <c r="C177" s="355"/>
      <c r="D177" s="8" t="s">
        <v>1058</v>
      </c>
      <c r="E177" s="356"/>
      <c r="F177" s="357"/>
      <c r="G177" s="358"/>
      <c r="H177" s="354" t="s">
        <v>1006</v>
      </c>
      <c r="I177" s="359"/>
      <c r="J177" s="355"/>
      <c r="K177" s="12"/>
      <c r="L177" s="65"/>
      <c r="M177" s="70"/>
      <c r="N177">
        <f t="shared" si="8"/>
        <v>0</v>
      </c>
      <c r="O177" s="65"/>
      <c r="P177" s="21">
        <f t="shared" si="6"/>
        <v>0</v>
      </c>
      <c r="Q177" s="21">
        <f t="shared" si="7"/>
        <v>0</v>
      </c>
    </row>
    <row r="178" spans="1:17" ht="29.25" customHeight="1">
      <c r="A178" s="72" t="s">
        <v>1280</v>
      </c>
      <c r="B178" s="348" t="s">
        <v>960</v>
      </c>
      <c r="C178" s="349"/>
      <c r="D178" s="7" t="s">
        <v>1125</v>
      </c>
      <c r="E178" s="360" t="s">
        <v>1129</v>
      </c>
      <c r="F178" s="361"/>
      <c r="G178" s="361"/>
      <c r="H178" s="348" t="s">
        <v>1098</v>
      </c>
      <c r="I178" s="353"/>
      <c r="J178" s="349"/>
      <c r="K178" s="2" t="s">
        <v>1006</v>
      </c>
      <c r="L178" s="66">
        <v>2117</v>
      </c>
      <c r="M178" s="66">
        <v>1847</v>
      </c>
      <c r="N178">
        <f t="shared" si="8"/>
        <v>1939.3500000000001</v>
      </c>
      <c r="O178" s="66">
        <v>2036</v>
      </c>
      <c r="P178" s="21">
        <f t="shared" si="6"/>
        <v>2117.44</v>
      </c>
      <c r="Q178" s="21">
        <f t="shared" si="7"/>
        <v>-0.44000000000005457</v>
      </c>
    </row>
    <row r="179" spans="1:17" ht="13.5" customHeight="1" thickBot="1">
      <c r="A179" s="69"/>
      <c r="B179" s="437"/>
      <c r="C179" s="438"/>
      <c r="D179" s="8" t="s">
        <v>1117</v>
      </c>
      <c r="E179" s="356"/>
      <c r="F179" s="357"/>
      <c r="G179" s="357"/>
      <c r="H179" s="354" t="s">
        <v>1006</v>
      </c>
      <c r="I179" s="359"/>
      <c r="J179" s="355"/>
      <c r="K179" s="3"/>
      <c r="L179" s="70"/>
      <c r="M179" s="70"/>
      <c r="N179">
        <f t="shared" si="8"/>
        <v>0</v>
      </c>
      <c r="O179" s="70"/>
      <c r="P179" s="21">
        <f t="shared" si="6"/>
        <v>0</v>
      </c>
      <c r="Q179" s="21">
        <f t="shared" si="7"/>
        <v>0</v>
      </c>
    </row>
    <row r="180" spans="1:16" s="339" customFormat="1" ht="48" customHeight="1">
      <c r="A180" s="340" t="s">
        <v>1036</v>
      </c>
      <c r="B180" s="546" t="s">
        <v>1035</v>
      </c>
      <c r="C180" s="547"/>
      <c r="D180" s="341" t="s">
        <v>470</v>
      </c>
      <c r="E180" s="554" t="s">
        <v>1051</v>
      </c>
      <c r="F180" s="555"/>
      <c r="G180" s="556"/>
      <c r="H180" s="554" t="s">
        <v>1038</v>
      </c>
      <c r="I180" s="555"/>
      <c r="J180" s="556"/>
      <c r="K180" s="342" t="s">
        <v>732</v>
      </c>
      <c r="L180" s="343" t="s">
        <v>1341</v>
      </c>
      <c r="M180" s="344" t="s">
        <v>541</v>
      </c>
      <c r="N180" s="345"/>
      <c r="O180" s="344" t="s">
        <v>17</v>
      </c>
      <c r="P180" s="301" t="e">
        <f>O180*1.04</f>
        <v>#VALUE!</v>
      </c>
    </row>
    <row r="181" spans="1:17" ht="33.75" customHeight="1">
      <c r="A181" s="72" t="s">
        <v>1281</v>
      </c>
      <c r="B181" s="348" t="s">
        <v>1043</v>
      </c>
      <c r="C181" s="349"/>
      <c r="D181" s="7" t="s">
        <v>1125</v>
      </c>
      <c r="E181" s="360" t="s">
        <v>1044</v>
      </c>
      <c r="F181" s="361"/>
      <c r="G181" s="362"/>
      <c r="H181" s="367" t="s">
        <v>1098</v>
      </c>
      <c r="I181" s="363"/>
      <c r="J181" s="368"/>
      <c r="K181" s="11" t="s">
        <v>1006</v>
      </c>
      <c r="L181" s="53">
        <v>3780</v>
      </c>
      <c r="M181" s="66">
        <v>3298</v>
      </c>
      <c r="N181">
        <f t="shared" si="8"/>
        <v>3462.9</v>
      </c>
      <c r="O181" s="53">
        <v>3635</v>
      </c>
      <c r="P181" s="21">
        <f t="shared" si="6"/>
        <v>3780.4</v>
      </c>
      <c r="Q181" s="21">
        <f t="shared" si="7"/>
        <v>-0.40000000000009095</v>
      </c>
    </row>
    <row r="182" spans="1:17" ht="16.5" customHeight="1">
      <c r="A182" s="64"/>
      <c r="B182" s="354"/>
      <c r="C182" s="355"/>
      <c r="D182" s="8" t="s">
        <v>1117</v>
      </c>
      <c r="E182" s="356"/>
      <c r="F182" s="357"/>
      <c r="G182" s="358"/>
      <c r="H182" s="354" t="s">
        <v>1006</v>
      </c>
      <c r="I182" s="359"/>
      <c r="J182" s="355"/>
      <c r="K182" s="12"/>
      <c r="L182" s="65"/>
      <c r="M182" s="70"/>
      <c r="N182">
        <f t="shared" si="8"/>
        <v>0</v>
      </c>
      <c r="O182" s="65"/>
      <c r="P182" s="21">
        <f t="shared" si="6"/>
        <v>0</v>
      </c>
      <c r="Q182" s="21">
        <f t="shared" si="7"/>
        <v>0</v>
      </c>
    </row>
    <row r="183" spans="1:17" ht="34.5" customHeight="1">
      <c r="A183" s="72" t="s">
        <v>480</v>
      </c>
      <c r="B183" s="348" t="s">
        <v>1104</v>
      </c>
      <c r="C183" s="349"/>
      <c r="D183" s="9" t="s">
        <v>1115</v>
      </c>
      <c r="E183" s="364" t="s">
        <v>1137</v>
      </c>
      <c r="F183" s="365"/>
      <c r="G183" s="366"/>
      <c r="H183" s="360" t="s">
        <v>1041</v>
      </c>
      <c r="I183" s="361"/>
      <c r="J183" s="362"/>
      <c r="K183" s="2" t="s">
        <v>1006</v>
      </c>
      <c r="L183" s="53">
        <v>3762</v>
      </c>
      <c r="M183" s="66">
        <v>3281</v>
      </c>
      <c r="N183">
        <f t="shared" si="8"/>
        <v>3445.05</v>
      </c>
      <c r="O183" s="53">
        <v>3617</v>
      </c>
      <c r="P183" s="21">
        <f t="shared" si="6"/>
        <v>3761.6800000000003</v>
      </c>
      <c r="Q183" s="21">
        <f t="shared" si="7"/>
        <v>0.31999999999970896</v>
      </c>
    </row>
    <row r="184" spans="1:17" ht="15.75">
      <c r="A184" s="61"/>
      <c r="B184" s="367"/>
      <c r="C184" s="368"/>
      <c r="D184" s="9" t="s">
        <v>481</v>
      </c>
      <c r="E184" s="364"/>
      <c r="F184" s="365"/>
      <c r="G184" s="365"/>
      <c r="H184" s="367" t="s">
        <v>482</v>
      </c>
      <c r="I184" s="363"/>
      <c r="J184" s="368"/>
      <c r="K184" s="10"/>
      <c r="L184" s="62"/>
      <c r="M184" s="68"/>
      <c r="N184">
        <f t="shared" si="8"/>
        <v>0</v>
      </c>
      <c r="O184" s="62"/>
      <c r="P184" s="21">
        <f t="shared" si="6"/>
        <v>0</v>
      </c>
      <c r="Q184" s="21">
        <f t="shared" si="7"/>
        <v>0</v>
      </c>
    </row>
    <row r="185" spans="1:17" ht="16.5" customHeight="1">
      <c r="A185" s="64"/>
      <c r="B185" s="354"/>
      <c r="C185" s="355"/>
      <c r="D185" s="8" t="s">
        <v>1058</v>
      </c>
      <c r="E185" s="356"/>
      <c r="F185" s="357"/>
      <c r="G185" s="357"/>
      <c r="H185" s="354" t="s">
        <v>1006</v>
      </c>
      <c r="I185" s="359"/>
      <c r="J185" s="355"/>
      <c r="K185" s="3"/>
      <c r="L185" s="65"/>
      <c r="M185" s="70"/>
      <c r="N185">
        <f t="shared" si="8"/>
        <v>0</v>
      </c>
      <c r="O185" s="65"/>
      <c r="P185" s="21">
        <f t="shared" si="6"/>
        <v>0</v>
      </c>
      <c r="Q185" s="21">
        <f t="shared" si="7"/>
        <v>0</v>
      </c>
    </row>
    <row r="186" spans="1:17" ht="33.75" customHeight="1">
      <c r="A186" s="72" t="s">
        <v>483</v>
      </c>
      <c r="B186" s="348" t="s">
        <v>1104</v>
      </c>
      <c r="C186" s="349"/>
      <c r="D186" s="9" t="s">
        <v>1115</v>
      </c>
      <c r="E186" s="364" t="s">
        <v>1137</v>
      </c>
      <c r="F186" s="365"/>
      <c r="G186" s="366"/>
      <c r="H186" s="360" t="s">
        <v>1041</v>
      </c>
      <c r="I186" s="361"/>
      <c r="J186" s="362"/>
      <c r="K186" s="2" t="s">
        <v>1006</v>
      </c>
      <c r="L186" s="53">
        <v>3721</v>
      </c>
      <c r="M186" s="66">
        <v>3246</v>
      </c>
      <c r="N186">
        <f t="shared" si="8"/>
        <v>3408.3</v>
      </c>
      <c r="O186" s="53">
        <v>3578</v>
      </c>
      <c r="P186" s="21">
        <f t="shared" si="6"/>
        <v>3721.1200000000003</v>
      </c>
      <c r="Q186" s="21">
        <f t="shared" si="7"/>
        <v>-0.12000000000034561</v>
      </c>
    </row>
    <row r="187" spans="1:17" ht="15.75">
      <c r="A187" s="61"/>
      <c r="B187" s="367"/>
      <c r="C187" s="368"/>
      <c r="D187" s="9" t="s">
        <v>484</v>
      </c>
      <c r="E187" s="364"/>
      <c r="F187" s="365"/>
      <c r="G187" s="365"/>
      <c r="H187" s="367" t="s">
        <v>485</v>
      </c>
      <c r="I187" s="363"/>
      <c r="J187" s="368"/>
      <c r="K187" s="10"/>
      <c r="L187" s="62"/>
      <c r="M187" s="68"/>
      <c r="N187">
        <f t="shared" si="8"/>
        <v>0</v>
      </c>
      <c r="O187" s="62"/>
      <c r="P187" s="21">
        <f t="shared" si="6"/>
        <v>0</v>
      </c>
      <c r="Q187" s="21">
        <f t="shared" si="7"/>
        <v>0</v>
      </c>
    </row>
    <row r="188" spans="1:17" ht="16.5" customHeight="1">
      <c r="A188" s="64"/>
      <c r="B188" s="354"/>
      <c r="C188" s="355"/>
      <c r="D188" s="8" t="s">
        <v>1058</v>
      </c>
      <c r="E188" s="356"/>
      <c r="F188" s="357"/>
      <c r="G188" s="357"/>
      <c r="H188" s="354" t="s">
        <v>1006</v>
      </c>
      <c r="I188" s="359"/>
      <c r="J188" s="355"/>
      <c r="K188" s="3"/>
      <c r="L188" s="65"/>
      <c r="M188" s="70"/>
      <c r="N188">
        <f t="shared" si="8"/>
        <v>0</v>
      </c>
      <c r="O188" s="65"/>
      <c r="P188" s="21">
        <f t="shared" si="6"/>
        <v>0</v>
      </c>
      <c r="Q188" s="21">
        <f t="shared" si="7"/>
        <v>0</v>
      </c>
    </row>
    <row r="189" spans="1:17" ht="28.5" customHeight="1">
      <c r="A189" s="72" t="s">
        <v>486</v>
      </c>
      <c r="B189" s="348" t="s">
        <v>1104</v>
      </c>
      <c r="C189" s="349"/>
      <c r="D189" s="9" t="s">
        <v>1115</v>
      </c>
      <c r="E189" s="364" t="s">
        <v>1137</v>
      </c>
      <c r="F189" s="365"/>
      <c r="G189" s="366"/>
      <c r="H189" s="360" t="s">
        <v>1041</v>
      </c>
      <c r="I189" s="361"/>
      <c r="J189" s="362"/>
      <c r="K189" s="2" t="s">
        <v>1006</v>
      </c>
      <c r="L189" s="53">
        <v>3805</v>
      </c>
      <c r="M189" s="66">
        <v>3319</v>
      </c>
      <c r="N189">
        <f t="shared" si="8"/>
        <v>3484.9500000000003</v>
      </c>
      <c r="O189" s="53">
        <v>3659</v>
      </c>
      <c r="P189" s="21">
        <f t="shared" si="6"/>
        <v>3805.36</v>
      </c>
      <c r="Q189" s="21">
        <f t="shared" si="7"/>
        <v>-0.36000000000012733</v>
      </c>
    </row>
    <row r="190" spans="1:17" ht="15.75">
      <c r="A190" s="61"/>
      <c r="B190" s="367"/>
      <c r="C190" s="368"/>
      <c r="D190" s="9" t="s">
        <v>487</v>
      </c>
      <c r="E190" s="364"/>
      <c r="F190" s="365"/>
      <c r="G190" s="365"/>
      <c r="H190" s="367" t="s">
        <v>488</v>
      </c>
      <c r="I190" s="363"/>
      <c r="J190" s="368"/>
      <c r="K190" s="10"/>
      <c r="L190" s="62"/>
      <c r="M190" s="68"/>
      <c r="N190">
        <f t="shared" si="8"/>
        <v>0</v>
      </c>
      <c r="O190" s="62"/>
      <c r="P190" s="21">
        <f aca="true" t="shared" si="9" ref="P190:P251">O190*1.04</f>
        <v>0</v>
      </c>
      <c r="Q190" s="21">
        <f t="shared" si="7"/>
        <v>0</v>
      </c>
    </row>
    <row r="191" spans="1:17" ht="16.5" customHeight="1">
      <c r="A191" s="64"/>
      <c r="B191" s="354"/>
      <c r="C191" s="355"/>
      <c r="D191" s="8" t="s">
        <v>1058</v>
      </c>
      <c r="E191" s="356"/>
      <c r="F191" s="357"/>
      <c r="G191" s="357"/>
      <c r="H191" s="354" t="s">
        <v>1006</v>
      </c>
      <c r="I191" s="359"/>
      <c r="J191" s="355"/>
      <c r="K191" s="3"/>
      <c r="L191" s="65"/>
      <c r="M191" s="70"/>
      <c r="N191">
        <f t="shared" si="8"/>
        <v>0</v>
      </c>
      <c r="O191" s="65"/>
      <c r="P191" s="21">
        <f t="shared" si="9"/>
        <v>0</v>
      </c>
      <c r="Q191" s="21">
        <f t="shared" si="7"/>
        <v>0</v>
      </c>
    </row>
    <row r="192" spans="1:17" ht="30.75" customHeight="1">
      <c r="A192" s="72" t="s">
        <v>489</v>
      </c>
      <c r="B192" s="348" t="s">
        <v>1104</v>
      </c>
      <c r="C192" s="349"/>
      <c r="D192" s="9" t="s">
        <v>1115</v>
      </c>
      <c r="E192" s="364" t="s">
        <v>1137</v>
      </c>
      <c r="F192" s="365"/>
      <c r="G192" s="366"/>
      <c r="H192" s="360" t="s">
        <v>1041</v>
      </c>
      <c r="I192" s="361"/>
      <c r="J192" s="362"/>
      <c r="K192" s="2" t="s">
        <v>1006</v>
      </c>
      <c r="L192" s="53">
        <v>3864</v>
      </c>
      <c r="M192" s="66">
        <v>3371</v>
      </c>
      <c r="N192">
        <f t="shared" si="8"/>
        <v>3539.55</v>
      </c>
      <c r="O192" s="53">
        <v>3716</v>
      </c>
      <c r="P192" s="21">
        <f t="shared" si="9"/>
        <v>3864.6400000000003</v>
      </c>
      <c r="Q192" s="21">
        <f t="shared" si="7"/>
        <v>-0.6400000000003274</v>
      </c>
    </row>
    <row r="193" spans="1:17" ht="15.75">
      <c r="A193" s="61"/>
      <c r="B193" s="367"/>
      <c r="C193" s="368"/>
      <c r="D193" s="9" t="s">
        <v>490</v>
      </c>
      <c r="E193" s="364"/>
      <c r="F193" s="365"/>
      <c r="G193" s="365"/>
      <c r="H193" s="367" t="s">
        <v>491</v>
      </c>
      <c r="I193" s="363"/>
      <c r="J193" s="368"/>
      <c r="K193" s="10"/>
      <c r="L193" s="62"/>
      <c r="M193" s="68"/>
      <c r="N193">
        <f t="shared" si="8"/>
        <v>0</v>
      </c>
      <c r="O193" s="62"/>
      <c r="P193" s="21">
        <f t="shared" si="9"/>
        <v>0</v>
      </c>
      <c r="Q193" s="21">
        <f t="shared" si="7"/>
        <v>0</v>
      </c>
    </row>
    <row r="194" spans="1:17" ht="16.5" customHeight="1">
      <c r="A194" s="64"/>
      <c r="B194" s="354"/>
      <c r="C194" s="355"/>
      <c r="D194" s="8" t="s">
        <v>1058</v>
      </c>
      <c r="E194" s="356"/>
      <c r="F194" s="357"/>
      <c r="G194" s="357"/>
      <c r="H194" s="354" t="s">
        <v>1006</v>
      </c>
      <c r="I194" s="359"/>
      <c r="J194" s="355"/>
      <c r="K194" s="3"/>
      <c r="L194" s="65"/>
      <c r="M194" s="70"/>
      <c r="N194">
        <f t="shared" si="8"/>
        <v>0</v>
      </c>
      <c r="O194" s="65"/>
      <c r="P194" s="21">
        <f t="shared" si="9"/>
        <v>0</v>
      </c>
      <c r="Q194" s="21">
        <f t="shared" si="7"/>
        <v>0</v>
      </c>
    </row>
    <row r="195" spans="1:17" ht="27.75" customHeight="1">
      <c r="A195" s="67" t="s">
        <v>1257</v>
      </c>
      <c r="B195" s="348" t="s">
        <v>1104</v>
      </c>
      <c r="C195" s="349"/>
      <c r="D195" s="9" t="s">
        <v>1114</v>
      </c>
      <c r="E195" s="364" t="s">
        <v>1137</v>
      </c>
      <c r="F195" s="365"/>
      <c r="G195" s="366"/>
      <c r="H195" s="367" t="s">
        <v>1039</v>
      </c>
      <c r="I195" s="363"/>
      <c r="J195" s="368"/>
      <c r="K195" s="10" t="s">
        <v>1006</v>
      </c>
      <c r="L195" s="68">
        <v>4703</v>
      </c>
      <c r="M195" s="68">
        <v>4102</v>
      </c>
      <c r="N195">
        <f t="shared" si="8"/>
        <v>4307.1</v>
      </c>
      <c r="O195" s="68">
        <v>4522</v>
      </c>
      <c r="P195" s="21">
        <f t="shared" si="9"/>
        <v>4702.88</v>
      </c>
      <c r="Q195" s="21">
        <f t="shared" si="7"/>
        <v>0.11999999999989086</v>
      </c>
    </row>
    <row r="196" spans="1:17" ht="16.5" customHeight="1">
      <c r="A196" s="67"/>
      <c r="B196" s="367"/>
      <c r="C196" s="368"/>
      <c r="D196" s="9" t="s">
        <v>1134</v>
      </c>
      <c r="E196" s="364"/>
      <c r="F196" s="365"/>
      <c r="G196" s="366"/>
      <c r="H196" s="367" t="s">
        <v>1089</v>
      </c>
      <c r="I196" s="363"/>
      <c r="J196" s="368"/>
      <c r="K196" s="10"/>
      <c r="L196" s="68"/>
      <c r="M196" s="68"/>
      <c r="N196">
        <f t="shared" si="8"/>
        <v>0</v>
      </c>
      <c r="O196" s="68"/>
      <c r="P196" s="21">
        <f t="shared" si="9"/>
        <v>0</v>
      </c>
      <c r="Q196" s="21">
        <f t="shared" si="7"/>
        <v>0</v>
      </c>
    </row>
    <row r="197" spans="1:17" ht="16.5" customHeight="1">
      <c r="A197" s="69"/>
      <c r="B197" s="354"/>
      <c r="C197" s="355"/>
      <c r="D197" s="8" t="s">
        <v>1117</v>
      </c>
      <c r="E197" s="356"/>
      <c r="F197" s="357"/>
      <c r="G197" s="358"/>
      <c r="H197" s="354" t="s">
        <v>1006</v>
      </c>
      <c r="I197" s="359"/>
      <c r="J197" s="355"/>
      <c r="K197" s="3"/>
      <c r="L197" s="70"/>
      <c r="M197" s="70"/>
      <c r="N197">
        <f t="shared" si="8"/>
        <v>0</v>
      </c>
      <c r="O197" s="70"/>
      <c r="P197" s="21">
        <f t="shared" si="9"/>
        <v>0</v>
      </c>
      <c r="Q197" s="21">
        <f t="shared" si="7"/>
        <v>0</v>
      </c>
    </row>
    <row r="198" spans="1:17" ht="33" customHeight="1">
      <c r="A198" s="72" t="s">
        <v>1258</v>
      </c>
      <c r="B198" s="348" t="s">
        <v>1104</v>
      </c>
      <c r="C198" s="349"/>
      <c r="D198" s="4" t="s">
        <v>1115</v>
      </c>
      <c r="E198" s="360" t="s">
        <v>1137</v>
      </c>
      <c r="F198" s="361"/>
      <c r="G198" s="362"/>
      <c r="H198" s="360" t="s">
        <v>1041</v>
      </c>
      <c r="I198" s="361"/>
      <c r="J198" s="362"/>
      <c r="K198" s="11" t="s">
        <v>1006</v>
      </c>
      <c r="L198" s="53">
        <v>5244</v>
      </c>
      <c r="M198" s="66">
        <v>4573</v>
      </c>
      <c r="N198">
        <f t="shared" si="8"/>
        <v>4801.650000000001</v>
      </c>
      <c r="O198" s="53">
        <v>5042</v>
      </c>
      <c r="P198" s="21">
        <f t="shared" si="9"/>
        <v>5243.68</v>
      </c>
      <c r="Q198" s="21">
        <f t="shared" si="7"/>
        <v>0.31999999999970896</v>
      </c>
    </row>
    <row r="199" spans="1:17" ht="15.75">
      <c r="A199" s="67"/>
      <c r="B199" s="367"/>
      <c r="C199" s="368"/>
      <c r="D199" s="4" t="s">
        <v>1134</v>
      </c>
      <c r="E199" s="364"/>
      <c r="F199" s="365"/>
      <c r="G199" s="366"/>
      <c r="H199" s="367" t="s">
        <v>1135</v>
      </c>
      <c r="I199" s="363"/>
      <c r="J199" s="368"/>
      <c r="K199" s="13"/>
      <c r="L199" s="62"/>
      <c r="M199" s="68"/>
      <c r="N199">
        <f t="shared" si="8"/>
        <v>0</v>
      </c>
      <c r="O199" s="62"/>
      <c r="P199" s="21">
        <f t="shared" si="9"/>
        <v>0</v>
      </c>
      <c r="Q199" s="21">
        <f t="shared" si="7"/>
        <v>0</v>
      </c>
    </row>
    <row r="200" spans="1:17" ht="16.5" customHeight="1">
      <c r="A200" s="69"/>
      <c r="B200" s="354"/>
      <c r="C200" s="355"/>
      <c r="D200" s="5" t="s">
        <v>1117</v>
      </c>
      <c r="E200" s="356"/>
      <c r="F200" s="357"/>
      <c r="G200" s="358"/>
      <c r="H200" s="354" t="s">
        <v>1006</v>
      </c>
      <c r="I200" s="359"/>
      <c r="J200" s="355"/>
      <c r="K200" s="12"/>
      <c r="L200" s="65"/>
      <c r="M200" s="70"/>
      <c r="N200">
        <f t="shared" si="8"/>
        <v>0</v>
      </c>
      <c r="O200" s="65"/>
      <c r="P200" s="21">
        <f t="shared" si="9"/>
        <v>0</v>
      </c>
      <c r="Q200" s="21">
        <f t="shared" si="7"/>
        <v>0</v>
      </c>
    </row>
    <row r="201" spans="1:17" ht="30.75" customHeight="1">
      <c r="A201" s="72" t="s">
        <v>1259</v>
      </c>
      <c r="B201" s="348" t="s">
        <v>1104</v>
      </c>
      <c r="C201" s="349"/>
      <c r="D201" s="6" t="s">
        <v>1114</v>
      </c>
      <c r="E201" s="360" t="s">
        <v>1137</v>
      </c>
      <c r="F201" s="361"/>
      <c r="G201" s="362"/>
      <c r="H201" s="348" t="s">
        <v>1039</v>
      </c>
      <c r="I201" s="353"/>
      <c r="J201" s="349"/>
      <c r="K201" s="11" t="s">
        <v>1006</v>
      </c>
      <c r="L201" s="53">
        <v>5520</v>
      </c>
      <c r="M201" s="66">
        <v>4815</v>
      </c>
      <c r="N201">
        <f t="shared" si="8"/>
        <v>5055.75</v>
      </c>
      <c r="O201" s="53">
        <v>5308</v>
      </c>
      <c r="P201" s="21">
        <f t="shared" si="9"/>
        <v>5520.320000000001</v>
      </c>
      <c r="Q201" s="21">
        <f t="shared" si="7"/>
        <v>-0.32000000000061846</v>
      </c>
    </row>
    <row r="202" spans="1:17" ht="15.75">
      <c r="A202" s="61"/>
      <c r="B202" s="367"/>
      <c r="C202" s="368"/>
      <c r="D202" s="4" t="s">
        <v>1134</v>
      </c>
      <c r="E202" s="364"/>
      <c r="F202" s="365"/>
      <c r="G202" s="366"/>
      <c r="H202" s="367" t="s">
        <v>1138</v>
      </c>
      <c r="I202" s="363"/>
      <c r="J202" s="368"/>
      <c r="K202" s="13"/>
      <c r="L202" s="62"/>
      <c r="M202" s="68"/>
      <c r="N202">
        <f t="shared" si="8"/>
        <v>0</v>
      </c>
      <c r="O202" s="62"/>
      <c r="P202" s="21">
        <f t="shared" si="9"/>
        <v>0</v>
      </c>
      <c r="Q202" s="21">
        <f t="shared" si="7"/>
        <v>0</v>
      </c>
    </row>
    <row r="203" spans="1:17" ht="21" customHeight="1">
      <c r="A203" s="64"/>
      <c r="B203" s="354"/>
      <c r="C203" s="355"/>
      <c r="D203" s="8" t="s">
        <v>1117</v>
      </c>
      <c r="E203" s="356"/>
      <c r="F203" s="357"/>
      <c r="G203" s="358"/>
      <c r="H203" s="354" t="s">
        <v>1006</v>
      </c>
      <c r="I203" s="359"/>
      <c r="J203" s="355"/>
      <c r="K203" s="12"/>
      <c r="L203" s="65"/>
      <c r="M203" s="70"/>
      <c r="N203">
        <f t="shared" si="8"/>
        <v>0</v>
      </c>
      <c r="O203" s="65"/>
      <c r="P203" s="21">
        <f t="shared" si="9"/>
        <v>0</v>
      </c>
      <c r="Q203" s="21">
        <f t="shared" si="7"/>
        <v>0</v>
      </c>
    </row>
    <row r="204" spans="1:17" ht="30.75" customHeight="1">
      <c r="A204" s="72" t="s">
        <v>1260</v>
      </c>
      <c r="B204" s="348" t="s">
        <v>1104</v>
      </c>
      <c r="C204" s="349"/>
      <c r="D204" s="6" t="s">
        <v>1114</v>
      </c>
      <c r="E204" s="360" t="s">
        <v>1137</v>
      </c>
      <c r="F204" s="361"/>
      <c r="G204" s="362"/>
      <c r="H204" s="348" t="s">
        <v>1039</v>
      </c>
      <c r="I204" s="353"/>
      <c r="J204" s="349"/>
      <c r="K204" s="13" t="s">
        <v>1006</v>
      </c>
      <c r="L204" s="62">
        <v>6436</v>
      </c>
      <c r="M204" s="68">
        <v>5612</v>
      </c>
      <c r="N204">
        <f t="shared" si="8"/>
        <v>5892.6</v>
      </c>
      <c r="O204" s="62">
        <v>6188</v>
      </c>
      <c r="P204" s="21">
        <f t="shared" si="9"/>
        <v>6435.52</v>
      </c>
      <c r="Q204" s="21">
        <f aca="true" t="shared" si="10" ref="Q204:Q270">L204-P204</f>
        <v>0.47999999999956344</v>
      </c>
    </row>
    <row r="205" spans="1:17" ht="15.75">
      <c r="A205" s="67"/>
      <c r="B205" s="367"/>
      <c r="C205" s="368"/>
      <c r="D205" s="4" t="s">
        <v>1134</v>
      </c>
      <c r="E205" s="364"/>
      <c r="F205" s="365"/>
      <c r="G205" s="366"/>
      <c r="H205" s="367" t="s">
        <v>1139</v>
      </c>
      <c r="I205" s="363"/>
      <c r="J205" s="368"/>
      <c r="K205" s="13"/>
      <c r="L205" s="62"/>
      <c r="M205" s="68"/>
      <c r="N205">
        <f t="shared" si="8"/>
        <v>0</v>
      </c>
      <c r="O205" s="62"/>
      <c r="P205" s="21">
        <f t="shared" si="9"/>
        <v>0</v>
      </c>
      <c r="Q205" s="21">
        <f t="shared" si="10"/>
        <v>0</v>
      </c>
    </row>
    <row r="206" spans="1:17" ht="16.5" customHeight="1">
      <c r="A206" s="67"/>
      <c r="B206" s="354"/>
      <c r="C206" s="355"/>
      <c r="D206" s="8" t="s">
        <v>1117</v>
      </c>
      <c r="E206" s="356"/>
      <c r="F206" s="357"/>
      <c r="G206" s="358"/>
      <c r="H206" s="354" t="s">
        <v>1006</v>
      </c>
      <c r="I206" s="359"/>
      <c r="J206" s="355"/>
      <c r="K206" s="13"/>
      <c r="L206" s="62"/>
      <c r="M206" s="68"/>
      <c r="N206">
        <f t="shared" si="8"/>
        <v>0</v>
      </c>
      <c r="O206" s="62"/>
      <c r="P206" s="21">
        <f t="shared" si="9"/>
        <v>0</v>
      </c>
      <c r="Q206" s="21">
        <f t="shared" si="10"/>
        <v>0</v>
      </c>
    </row>
    <row r="207" spans="1:17" ht="26.25" customHeight="1">
      <c r="A207" s="72" t="s">
        <v>1261</v>
      </c>
      <c r="B207" s="348" t="s">
        <v>1104</v>
      </c>
      <c r="C207" s="349"/>
      <c r="D207" s="7" t="s">
        <v>1115</v>
      </c>
      <c r="E207" s="360" t="s">
        <v>1137</v>
      </c>
      <c r="F207" s="361"/>
      <c r="G207" s="362"/>
      <c r="H207" s="360" t="s">
        <v>1041</v>
      </c>
      <c r="I207" s="361"/>
      <c r="J207" s="362"/>
      <c r="K207" s="11" t="s">
        <v>1006</v>
      </c>
      <c r="L207" s="53">
        <v>6003</v>
      </c>
      <c r="M207" s="66">
        <v>5235</v>
      </c>
      <c r="N207">
        <f t="shared" si="8"/>
        <v>5496.75</v>
      </c>
      <c r="O207" s="53">
        <v>5772</v>
      </c>
      <c r="P207" s="21">
        <f t="shared" si="9"/>
        <v>6002.88</v>
      </c>
      <c r="Q207" s="21">
        <f t="shared" si="10"/>
        <v>0.11999999999989086</v>
      </c>
    </row>
    <row r="208" spans="1:17" ht="19.5" customHeight="1">
      <c r="A208" s="61"/>
      <c r="B208" s="367"/>
      <c r="C208" s="368"/>
      <c r="D208" s="4" t="s">
        <v>1134</v>
      </c>
      <c r="E208" s="364"/>
      <c r="F208" s="365"/>
      <c r="G208" s="366"/>
      <c r="H208" s="367" t="s">
        <v>1138</v>
      </c>
      <c r="I208" s="363"/>
      <c r="J208" s="368"/>
      <c r="K208" s="13"/>
      <c r="L208" s="62"/>
      <c r="M208" s="68"/>
      <c r="N208">
        <f t="shared" si="8"/>
        <v>0</v>
      </c>
      <c r="O208" s="62"/>
      <c r="P208" s="21">
        <f t="shared" si="9"/>
        <v>0</v>
      </c>
      <c r="Q208" s="21">
        <f t="shared" si="10"/>
        <v>0</v>
      </c>
    </row>
    <row r="209" spans="1:17" ht="16.5" customHeight="1">
      <c r="A209" s="64"/>
      <c r="B209" s="354"/>
      <c r="C209" s="355"/>
      <c r="D209" s="5" t="s">
        <v>1117</v>
      </c>
      <c r="E209" s="356"/>
      <c r="F209" s="357"/>
      <c r="G209" s="358"/>
      <c r="H209" s="354" t="s">
        <v>1006</v>
      </c>
      <c r="I209" s="359"/>
      <c r="J209" s="355"/>
      <c r="K209" s="12"/>
      <c r="L209" s="65"/>
      <c r="M209" s="70"/>
      <c r="N209">
        <f t="shared" si="8"/>
        <v>0</v>
      </c>
      <c r="O209" s="65"/>
      <c r="P209" s="21">
        <f t="shared" si="9"/>
        <v>0</v>
      </c>
      <c r="Q209" s="21">
        <f t="shared" si="10"/>
        <v>0</v>
      </c>
    </row>
    <row r="210" spans="1:17" ht="33" customHeight="1">
      <c r="A210" s="72" t="s">
        <v>1262</v>
      </c>
      <c r="B210" s="348" t="s">
        <v>1104</v>
      </c>
      <c r="C210" s="349"/>
      <c r="D210" s="7" t="s">
        <v>1115</v>
      </c>
      <c r="E210" s="360" t="s">
        <v>1137</v>
      </c>
      <c r="F210" s="361"/>
      <c r="G210" s="362"/>
      <c r="H210" s="360" t="s">
        <v>1041</v>
      </c>
      <c r="I210" s="361"/>
      <c r="J210" s="362"/>
      <c r="K210" s="13" t="s">
        <v>1006</v>
      </c>
      <c r="L210" s="62">
        <v>7196</v>
      </c>
      <c r="M210" s="68">
        <v>6276</v>
      </c>
      <c r="N210">
        <f aca="true" t="shared" si="11" ref="N210:N347">M210*1.05</f>
        <v>6589.8</v>
      </c>
      <c r="O210" s="62">
        <v>6919</v>
      </c>
      <c r="P210" s="21">
        <f t="shared" si="9"/>
        <v>7195.76</v>
      </c>
      <c r="Q210" s="21">
        <f t="shared" si="10"/>
        <v>0.23999999999978172</v>
      </c>
    </row>
    <row r="211" spans="1:17" ht="16.5" customHeight="1">
      <c r="A211" s="67"/>
      <c r="B211" s="367"/>
      <c r="C211" s="368"/>
      <c r="D211" s="4" t="s">
        <v>1134</v>
      </c>
      <c r="E211" s="364"/>
      <c r="F211" s="365"/>
      <c r="G211" s="366"/>
      <c r="H211" s="367" t="s">
        <v>1139</v>
      </c>
      <c r="I211" s="363"/>
      <c r="J211" s="368"/>
      <c r="K211" s="13"/>
      <c r="L211" s="62"/>
      <c r="M211" s="68"/>
      <c r="N211">
        <f t="shared" si="11"/>
        <v>0</v>
      </c>
      <c r="O211" s="62"/>
      <c r="P211" s="21">
        <f t="shared" si="9"/>
        <v>0</v>
      </c>
      <c r="Q211" s="21">
        <f t="shared" si="10"/>
        <v>0</v>
      </c>
    </row>
    <row r="212" spans="1:17" ht="16.5" customHeight="1" thickBot="1">
      <c r="A212" s="88"/>
      <c r="B212" s="437"/>
      <c r="C212" s="438"/>
      <c r="D212" s="74" t="s">
        <v>1117</v>
      </c>
      <c r="E212" s="457"/>
      <c r="F212" s="458"/>
      <c r="G212" s="459"/>
      <c r="H212" s="437" t="s">
        <v>1006</v>
      </c>
      <c r="I212" s="442"/>
      <c r="J212" s="438"/>
      <c r="K212" s="76"/>
      <c r="L212" s="77"/>
      <c r="M212" s="181"/>
      <c r="N212">
        <f t="shared" si="11"/>
        <v>0</v>
      </c>
      <c r="O212" s="77"/>
      <c r="P212" s="21">
        <f t="shared" si="9"/>
        <v>0</v>
      </c>
      <c r="Q212" s="21">
        <f t="shared" si="10"/>
        <v>0</v>
      </c>
    </row>
    <row r="213" spans="1:17" ht="44.25" customHeight="1">
      <c r="A213" s="237" t="s">
        <v>626</v>
      </c>
      <c r="B213" s="429" t="s">
        <v>984</v>
      </c>
      <c r="C213" s="430"/>
      <c r="D213" s="80" t="s">
        <v>627</v>
      </c>
      <c r="E213" s="431" t="s">
        <v>638</v>
      </c>
      <c r="F213" s="432"/>
      <c r="G213" s="433"/>
      <c r="H213" s="431" t="s">
        <v>628</v>
      </c>
      <c r="I213" s="432"/>
      <c r="J213" s="433"/>
      <c r="K213" s="50" t="s">
        <v>1006</v>
      </c>
      <c r="L213" s="51">
        <v>190</v>
      </c>
      <c r="M213" s="51">
        <v>166</v>
      </c>
      <c r="N213">
        <f t="shared" si="11"/>
        <v>174.3</v>
      </c>
      <c r="O213" s="51">
        <v>183</v>
      </c>
      <c r="P213" s="21">
        <f t="shared" si="9"/>
        <v>190.32</v>
      </c>
      <c r="Q213" s="21">
        <f t="shared" si="10"/>
        <v>-0.3199999999999932</v>
      </c>
    </row>
    <row r="214" spans="1:17" ht="48" customHeight="1">
      <c r="A214" s="60" t="s">
        <v>629</v>
      </c>
      <c r="B214" s="379" t="s">
        <v>972</v>
      </c>
      <c r="C214" s="380"/>
      <c r="D214" s="7" t="s">
        <v>1121</v>
      </c>
      <c r="E214" s="381" t="s">
        <v>1127</v>
      </c>
      <c r="F214" s="382"/>
      <c r="G214" s="383"/>
      <c r="H214" s="348" t="s">
        <v>1128</v>
      </c>
      <c r="I214" s="353"/>
      <c r="J214" s="349"/>
      <c r="K214" s="11" t="s">
        <v>1027</v>
      </c>
      <c r="L214" s="53">
        <v>63</v>
      </c>
      <c r="M214" s="53">
        <v>55</v>
      </c>
      <c r="N214">
        <f t="shared" si="11"/>
        <v>57.75</v>
      </c>
      <c r="O214" s="53">
        <v>61</v>
      </c>
      <c r="P214" s="21">
        <f t="shared" si="9"/>
        <v>63.440000000000005</v>
      </c>
      <c r="Q214" s="21">
        <f t="shared" si="10"/>
        <v>-0.44000000000000483</v>
      </c>
    </row>
    <row r="215" spans="1:17" ht="45" customHeight="1">
      <c r="A215" s="72" t="s">
        <v>630</v>
      </c>
      <c r="B215" s="379" t="s">
        <v>1022</v>
      </c>
      <c r="C215" s="380"/>
      <c r="D215" s="6" t="s">
        <v>631</v>
      </c>
      <c r="E215" s="381" t="s">
        <v>1142</v>
      </c>
      <c r="F215" s="382"/>
      <c r="G215" s="383"/>
      <c r="H215" s="348" t="s">
        <v>632</v>
      </c>
      <c r="I215" s="353"/>
      <c r="J215" s="349"/>
      <c r="K215" s="11" t="s">
        <v>1078</v>
      </c>
      <c r="L215" s="53">
        <v>349</v>
      </c>
      <c r="M215" s="53">
        <v>305</v>
      </c>
      <c r="N215">
        <f t="shared" si="11"/>
        <v>320.25</v>
      </c>
      <c r="O215" s="53">
        <v>336</v>
      </c>
      <c r="P215" s="21">
        <f t="shared" si="9"/>
        <v>349.44</v>
      </c>
      <c r="Q215" s="21">
        <f t="shared" si="10"/>
        <v>-0.4399999999999977</v>
      </c>
    </row>
    <row r="216" spans="1:17" ht="42" customHeight="1">
      <c r="A216" s="104" t="s">
        <v>14</v>
      </c>
      <c r="B216" s="348" t="s">
        <v>1022</v>
      </c>
      <c r="C216" s="349"/>
      <c r="D216" s="6" t="s">
        <v>1143</v>
      </c>
      <c r="E216" s="360" t="s">
        <v>1142</v>
      </c>
      <c r="F216" s="361"/>
      <c r="G216" s="362"/>
      <c r="H216" s="348" t="s">
        <v>1092</v>
      </c>
      <c r="I216" s="353"/>
      <c r="J216" s="349"/>
      <c r="K216" s="11" t="s">
        <v>1093</v>
      </c>
      <c r="L216" s="53">
        <v>27</v>
      </c>
      <c r="M216" s="53">
        <v>24</v>
      </c>
      <c r="N216">
        <f t="shared" si="11"/>
        <v>25.200000000000003</v>
      </c>
      <c r="O216" s="53">
        <v>26</v>
      </c>
      <c r="P216" s="21">
        <f t="shared" si="9"/>
        <v>27.04</v>
      </c>
      <c r="Q216" s="21">
        <f t="shared" si="10"/>
        <v>-0.03999999999999915</v>
      </c>
    </row>
    <row r="217" spans="1:17" ht="16.5" customHeight="1">
      <c r="A217" s="105"/>
      <c r="B217" s="354"/>
      <c r="C217" s="355"/>
      <c r="D217" s="8" t="s">
        <v>1117</v>
      </c>
      <c r="E217" s="356"/>
      <c r="F217" s="357"/>
      <c r="G217" s="358"/>
      <c r="H217" s="354" t="s">
        <v>1006</v>
      </c>
      <c r="I217" s="359"/>
      <c r="J217" s="355"/>
      <c r="K217" s="12"/>
      <c r="L217" s="65"/>
      <c r="M217" s="65"/>
      <c r="N217">
        <f t="shared" si="11"/>
        <v>0</v>
      </c>
      <c r="O217" s="65"/>
      <c r="P217" s="21">
        <f t="shared" si="9"/>
        <v>0</v>
      </c>
      <c r="Q217" s="21">
        <f t="shared" si="10"/>
        <v>0</v>
      </c>
    </row>
    <row r="218" spans="1:17" ht="47.25" customHeight="1" thickBot="1">
      <c r="A218" s="72" t="s">
        <v>15</v>
      </c>
      <c r="B218" s="389" t="s">
        <v>955</v>
      </c>
      <c r="C218" s="390"/>
      <c r="D218" s="6" t="s">
        <v>1145</v>
      </c>
      <c r="E218" s="499" t="s">
        <v>637</v>
      </c>
      <c r="F218" s="500"/>
      <c r="G218" s="501"/>
      <c r="H218" s="348" t="s">
        <v>1094</v>
      </c>
      <c r="I218" s="353"/>
      <c r="J218" s="349"/>
      <c r="K218" s="11" t="s">
        <v>1078</v>
      </c>
      <c r="L218" s="53">
        <v>587</v>
      </c>
      <c r="M218" s="53">
        <v>511</v>
      </c>
      <c r="N218">
        <f t="shared" si="11"/>
        <v>536.5500000000001</v>
      </c>
      <c r="O218" s="53">
        <v>564</v>
      </c>
      <c r="P218" s="21">
        <f t="shared" si="9"/>
        <v>586.5600000000001</v>
      </c>
      <c r="Q218" s="21">
        <f t="shared" si="10"/>
        <v>0.4399999999999409</v>
      </c>
    </row>
    <row r="219" spans="1:16" s="339" customFormat="1" ht="48" customHeight="1">
      <c r="A219" s="340" t="s">
        <v>1036</v>
      </c>
      <c r="B219" s="546" t="s">
        <v>1035</v>
      </c>
      <c r="C219" s="547"/>
      <c r="D219" s="341" t="s">
        <v>470</v>
      </c>
      <c r="E219" s="554" t="s">
        <v>1051</v>
      </c>
      <c r="F219" s="555"/>
      <c r="G219" s="556"/>
      <c r="H219" s="554" t="s">
        <v>1038</v>
      </c>
      <c r="I219" s="555"/>
      <c r="J219" s="556"/>
      <c r="K219" s="342" t="s">
        <v>732</v>
      </c>
      <c r="L219" s="343" t="s">
        <v>1341</v>
      </c>
      <c r="M219" s="344" t="s">
        <v>541</v>
      </c>
      <c r="N219" s="345"/>
      <c r="O219" s="344" t="s">
        <v>17</v>
      </c>
      <c r="P219" s="301" t="e">
        <f t="shared" si="9"/>
        <v>#VALUE!</v>
      </c>
    </row>
    <row r="220" spans="1:17" ht="36.75" customHeight="1">
      <c r="A220" s="72" t="s">
        <v>1265</v>
      </c>
      <c r="B220" s="348" t="s">
        <v>955</v>
      </c>
      <c r="C220" s="349"/>
      <c r="D220" s="6" t="s">
        <v>1146</v>
      </c>
      <c r="E220" s="499" t="s">
        <v>637</v>
      </c>
      <c r="F220" s="500"/>
      <c r="G220" s="501"/>
      <c r="H220" s="348" t="s">
        <v>1102</v>
      </c>
      <c r="I220" s="353"/>
      <c r="J220" s="349"/>
      <c r="K220" s="2" t="s">
        <v>1006</v>
      </c>
      <c r="L220" s="66">
        <v>102</v>
      </c>
      <c r="M220" s="66">
        <v>89</v>
      </c>
      <c r="N220">
        <f t="shared" si="11"/>
        <v>93.45</v>
      </c>
      <c r="O220" s="66">
        <v>98</v>
      </c>
      <c r="P220" s="21">
        <f t="shared" si="9"/>
        <v>101.92</v>
      </c>
      <c r="Q220" s="21">
        <f t="shared" si="10"/>
        <v>0.0799999999999983</v>
      </c>
    </row>
    <row r="221" spans="1:17" ht="16.5" customHeight="1">
      <c r="A221" s="69"/>
      <c r="B221" s="354"/>
      <c r="C221" s="355"/>
      <c r="D221" s="8" t="s">
        <v>1117</v>
      </c>
      <c r="E221" s="356"/>
      <c r="F221" s="357"/>
      <c r="G221" s="357"/>
      <c r="H221" s="354" t="s">
        <v>1006</v>
      </c>
      <c r="I221" s="359"/>
      <c r="J221" s="355"/>
      <c r="K221" s="3"/>
      <c r="L221" s="70"/>
      <c r="M221" s="70"/>
      <c r="N221">
        <f t="shared" si="11"/>
        <v>0</v>
      </c>
      <c r="O221" s="70"/>
      <c r="P221" s="21">
        <f t="shared" si="9"/>
        <v>0</v>
      </c>
      <c r="Q221" s="21">
        <f t="shared" si="10"/>
        <v>0</v>
      </c>
    </row>
    <row r="222" spans="1:17" ht="30" customHeight="1">
      <c r="A222" s="72" t="s">
        <v>1266</v>
      </c>
      <c r="B222" s="348" t="s">
        <v>955</v>
      </c>
      <c r="C222" s="349"/>
      <c r="D222" s="6" t="s">
        <v>1147</v>
      </c>
      <c r="E222" s="499" t="s">
        <v>637</v>
      </c>
      <c r="F222" s="500"/>
      <c r="G222" s="501"/>
      <c r="H222" s="367" t="s">
        <v>1095</v>
      </c>
      <c r="I222" s="363"/>
      <c r="J222" s="368"/>
      <c r="K222" s="11" t="s">
        <v>1006</v>
      </c>
      <c r="L222" s="53">
        <v>92</v>
      </c>
      <c r="M222" s="53">
        <v>80</v>
      </c>
      <c r="N222">
        <f t="shared" si="11"/>
        <v>84</v>
      </c>
      <c r="O222" s="53">
        <v>88</v>
      </c>
      <c r="P222" s="21">
        <f t="shared" si="9"/>
        <v>91.52000000000001</v>
      </c>
      <c r="Q222" s="21">
        <f t="shared" si="10"/>
        <v>0.47999999999998977</v>
      </c>
    </row>
    <row r="223" spans="1:17" ht="16.5" customHeight="1">
      <c r="A223" s="69"/>
      <c r="B223" s="354"/>
      <c r="C223" s="355"/>
      <c r="D223" s="8" t="s">
        <v>1117</v>
      </c>
      <c r="E223" s="356"/>
      <c r="F223" s="357"/>
      <c r="G223" s="357"/>
      <c r="H223" s="354" t="s">
        <v>1006</v>
      </c>
      <c r="I223" s="359"/>
      <c r="J223" s="355"/>
      <c r="K223" s="12"/>
      <c r="L223" s="65"/>
      <c r="M223" s="65"/>
      <c r="N223">
        <f t="shared" si="11"/>
        <v>0</v>
      </c>
      <c r="O223" s="65"/>
      <c r="P223" s="21">
        <f t="shared" si="9"/>
        <v>0</v>
      </c>
      <c r="Q223" s="21">
        <f t="shared" si="10"/>
        <v>0</v>
      </c>
    </row>
    <row r="224" spans="1:17" ht="34.5" customHeight="1">
      <c r="A224" s="72" t="s">
        <v>1267</v>
      </c>
      <c r="B224" s="348" t="s">
        <v>955</v>
      </c>
      <c r="C224" s="349"/>
      <c r="D224" s="6" t="s">
        <v>1096</v>
      </c>
      <c r="E224" s="499" t="s">
        <v>637</v>
      </c>
      <c r="F224" s="500"/>
      <c r="G224" s="501"/>
      <c r="H224" s="502" t="s">
        <v>1097</v>
      </c>
      <c r="I224" s="503"/>
      <c r="J224" s="504"/>
      <c r="K224" s="11" t="s">
        <v>1006</v>
      </c>
      <c r="L224" s="53">
        <v>158</v>
      </c>
      <c r="M224" s="53">
        <v>138</v>
      </c>
      <c r="N224">
        <f t="shared" si="11"/>
        <v>144.9</v>
      </c>
      <c r="O224" s="53">
        <v>152</v>
      </c>
      <c r="P224" s="21">
        <f t="shared" si="9"/>
        <v>158.08</v>
      </c>
      <c r="Q224" s="21">
        <f t="shared" si="10"/>
        <v>-0.0800000000000125</v>
      </c>
    </row>
    <row r="225" spans="1:17" ht="16.5" customHeight="1">
      <c r="A225" s="69"/>
      <c r="B225" s="354"/>
      <c r="C225" s="355"/>
      <c r="D225" s="8" t="s">
        <v>1117</v>
      </c>
      <c r="E225" s="356"/>
      <c r="F225" s="357"/>
      <c r="G225" s="357"/>
      <c r="H225" s="354" t="s">
        <v>1006</v>
      </c>
      <c r="I225" s="359"/>
      <c r="J225" s="355"/>
      <c r="K225" s="12"/>
      <c r="L225" s="65"/>
      <c r="M225" s="65"/>
      <c r="N225">
        <f t="shared" si="11"/>
        <v>0</v>
      </c>
      <c r="O225" s="65"/>
      <c r="P225" s="21">
        <f t="shared" si="9"/>
        <v>0</v>
      </c>
      <c r="Q225" s="21">
        <f t="shared" si="10"/>
        <v>0</v>
      </c>
    </row>
    <row r="226" spans="1:17" ht="31.5" customHeight="1">
      <c r="A226" s="83" t="s">
        <v>633</v>
      </c>
      <c r="B226" s="348" t="s">
        <v>634</v>
      </c>
      <c r="C226" s="349"/>
      <c r="D226" s="6" t="s">
        <v>635</v>
      </c>
      <c r="E226" s="499" t="s">
        <v>636</v>
      </c>
      <c r="F226" s="500"/>
      <c r="G226" s="501"/>
      <c r="H226" s="348" t="s">
        <v>1057</v>
      </c>
      <c r="I226" s="353"/>
      <c r="J226" s="349"/>
      <c r="K226" s="11" t="s">
        <v>1027</v>
      </c>
      <c r="L226" s="53">
        <v>390</v>
      </c>
      <c r="M226" s="53">
        <v>340</v>
      </c>
      <c r="N226">
        <f t="shared" si="11"/>
        <v>357</v>
      </c>
      <c r="O226" s="53">
        <v>375</v>
      </c>
      <c r="P226" s="21">
        <f t="shared" si="9"/>
        <v>390</v>
      </c>
      <c r="Q226" s="21">
        <f t="shared" si="10"/>
        <v>0</v>
      </c>
    </row>
    <row r="227" spans="1:17" ht="16.5" customHeight="1">
      <c r="A227" s="69"/>
      <c r="B227" s="354"/>
      <c r="C227" s="355"/>
      <c r="D227" s="5" t="s">
        <v>1121</v>
      </c>
      <c r="E227" s="356"/>
      <c r="F227" s="357"/>
      <c r="G227" s="358"/>
      <c r="H227" s="354" t="s">
        <v>1128</v>
      </c>
      <c r="I227" s="359"/>
      <c r="J227" s="355"/>
      <c r="K227" s="12"/>
      <c r="L227" s="65"/>
      <c r="M227" s="65"/>
      <c r="N227">
        <f t="shared" si="11"/>
        <v>0</v>
      </c>
      <c r="O227" s="65"/>
      <c r="P227" s="21">
        <f t="shared" si="9"/>
        <v>0</v>
      </c>
      <c r="Q227" s="21">
        <f t="shared" si="10"/>
        <v>0</v>
      </c>
    </row>
    <row r="228" spans="1:17" s="21" customFormat="1" ht="67.5" customHeight="1">
      <c r="A228" s="234" t="s">
        <v>1284</v>
      </c>
      <c r="B228" s="487" t="s">
        <v>961</v>
      </c>
      <c r="C228" s="488"/>
      <c r="D228" s="186" t="s">
        <v>1149</v>
      </c>
      <c r="E228" s="475" t="s">
        <v>688</v>
      </c>
      <c r="F228" s="476"/>
      <c r="G228" s="477"/>
      <c r="H228" s="423" t="s">
        <v>1276</v>
      </c>
      <c r="I228" s="428"/>
      <c r="J228" s="424"/>
      <c r="K228" s="191" t="s">
        <v>1078</v>
      </c>
      <c r="L228" s="188">
        <v>346</v>
      </c>
      <c r="M228" s="188">
        <v>302</v>
      </c>
      <c r="N228" s="21">
        <f t="shared" si="11"/>
        <v>317.1</v>
      </c>
      <c r="O228" s="188">
        <v>333</v>
      </c>
      <c r="P228" s="21">
        <f t="shared" si="9"/>
        <v>346.32</v>
      </c>
      <c r="Q228" s="21">
        <f t="shared" si="10"/>
        <v>-0.3199999999999932</v>
      </c>
    </row>
    <row r="229" spans="1:17" s="21" customFormat="1" ht="52.5" customHeight="1">
      <c r="A229" s="234" t="s">
        <v>1285</v>
      </c>
      <c r="B229" s="487" t="s">
        <v>961</v>
      </c>
      <c r="C229" s="488"/>
      <c r="D229" s="186" t="s">
        <v>1152</v>
      </c>
      <c r="E229" s="475" t="s">
        <v>688</v>
      </c>
      <c r="F229" s="476"/>
      <c r="G229" s="477"/>
      <c r="H229" s="423" t="s">
        <v>1056</v>
      </c>
      <c r="I229" s="428"/>
      <c r="J229" s="424"/>
      <c r="K229" s="191" t="s">
        <v>1078</v>
      </c>
      <c r="L229" s="188">
        <v>109</v>
      </c>
      <c r="M229" s="188">
        <v>95</v>
      </c>
      <c r="N229" s="21">
        <f t="shared" si="11"/>
        <v>99.75</v>
      </c>
      <c r="O229" s="188">
        <v>105</v>
      </c>
      <c r="P229" s="21">
        <f t="shared" si="9"/>
        <v>109.2</v>
      </c>
      <c r="Q229" s="21">
        <f t="shared" si="10"/>
        <v>-0.20000000000000284</v>
      </c>
    </row>
    <row r="230" spans="1:17" ht="66.75" customHeight="1">
      <c r="A230" s="95" t="s">
        <v>1286</v>
      </c>
      <c r="B230" s="379" t="s">
        <v>961</v>
      </c>
      <c r="C230" s="380"/>
      <c r="D230" s="7" t="s">
        <v>1292</v>
      </c>
      <c r="E230" s="475" t="s">
        <v>688</v>
      </c>
      <c r="F230" s="476"/>
      <c r="G230" s="477"/>
      <c r="H230" s="551" t="s">
        <v>1153</v>
      </c>
      <c r="I230" s="552"/>
      <c r="J230" s="553"/>
      <c r="K230" s="11" t="s">
        <v>1078</v>
      </c>
      <c r="L230" s="66">
        <v>141</v>
      </c>
      <c r="M230" s="66">
        <v>124</v>
      </c>
      <c r="N230">
        <f t="shared" si="11"/>
        <v>130.20000000000002</v>
      </c>
      <c r="O230" s="66">
        <v>136</v>
      </c>
      <c r="P230" s="21">
        <f t="shared" si="9"/>
        <v>141.44</v>
      </c>
      <c r="Q230" s="21">
        <f t="shared" si="10"/>
        <v>-0.4399999999999977</v>
      </c>
    </row>
    <row r="231" spans="1:17" ht="65.25" customHeight="1">
      <c r="A231" s="95" t="s">
        <v>1288</v>
      </c>
      <c r="B231" s="379" t="s">
        <v>961</v>
      </c>
      <c r="C231" s="380"/>
      <c r="D231" s="7" t="s">
        <v>1154</v>
      </c>
      <c r="E231" s="475" t="s">
        <v>688</v>
      </c>
      <c r="F231" s="476"/>
      <c r="G231" s="477"/>
      <c r="H231" s="348" t="s">
        <v>1287</v>
      </c>
      <c r="I231" s="353"/>
      <c r="J231" s="349"/>
      <c r="K231" s="11" t="s">
        <v>1078</v>
      </c>
      <c r="L231" s="53">
        <v>714</v>
      </c>
      <c r="M231" s="53">
        <v>623</v>
      </c>
      <c r="N231">
        <f t="shared" si="11"/>
        <v>654.15</v>
      </c>
      <c r="O231" s="53">
        <v>687</v>
      </c>
      <c r="P231" s="21">
        <f t="shared" si="9"/>
        <v>714.48</v>
      </c>
      <c r="Q231" s="21">
        <f t="shared" si="10"/>
        <v>-0.4800000000000182</v>
      </c>
    </row>
    <row r="232" spans="1:17" ht="47.25" customHeight="1">
      <c r="A232" s="92" t="s">
        <v>1300</v>
      </c>
      <c r="B232" s="379" t="s">
        <v>961</v>
      </c>
      <c r="C232" s="380"/>
      <c r="D232" s="15" t="s">
        <v>1163</v>
      </c>
      <c r="E232" s="475" t="s">
        <v>688</v>
      </c>
      <c r="F232" s="476"/>
      <c r="G232" s="477"/>
      <c r="H232" s="379" t="s">
        <v>1162</v>
      </c>
      <c r="I232" s="384"/>
      <c r="J232" s="380"/>
      <c r="K232" s="11" t="s">
        <v>1078</v>
      </c>
      <c r="L232" s="53">
        <v>2512</v>
      </c>
      <c r="M232" s="53">
        <v>2190</v>
      </c>
      <c r="N232">
        <f t="shared" si="11"/>
        <v>2299.5</v>
      </c>
      <c r="O232" s="53">
        <v>2415</v>
      </c>
      <c r="P232" s="21">
        <f t="shared" si="9"/>
        <v>2511.6</v>
      </c>
      <c r="Q232" s="21">
        <f t="shared" si="10"/>
        <v>0.40000000000009095</v>
      </c>
    </row>
    <row r="233" spans="1:17" ht="47.25" customHeight="1">
      <c r="A233" s="92" t="s">
        <v>1301</v>
      </c>
      <c r="B233" s="379" t="s">
        <v>961</v>
      </c>
      <c r="C233" s="380"/>
      <c r="D233" s="9" t="s">
        <v>1164</v>
      </c>
      <c r="E233" s="475" t="s">
        <v>688</v>
      </c>
      <c r="F233" s="476"/>
      <c r="G233" s="477"/>
      <c r="H233" s="367" t="s">
        <v>1165</v>
      </c>
      <c r="I233" s="363"/>
      <c r="J233" s="368"/>
      <c r="K233" s="11" t="s">
        <v>1078</v>
      </c>
      <c r="L233" s="53">
        <v>7966</v>
      </c>
      <c r="M233" s="53">
        <v>6948</v>
      </c>
      <c r="N233">
        <f t="shared" si="11"/>
        <v>7295.400000000001</v>
      </c>
      <c r="O233" s="53">
        <v>7660</v>
      </c>
      <c r="P233" s="21">
        <f t="shared" si="9"/>
        <v>7966.400000000001</v>
      </c>
      <c r="Q233" s="21">
        <f t="shared" si="10"/>
        <v>-0.4000000000005457</v>
      </c>
    </row>
    <row r="234" spans="1:17" ht="47.25" customHeight="1">
      <c r="A234" s="92" t="s">
        <v>513</v>
      </c>
      <c r="B234" s="379" t="s">
        <v>961</v>
      </c>
      <c r="C234" s="380"/>
      <c r="D234" s="18" t="s">
        <v>511</v>
      </c>
      <c r="E234" s="475" t="s">
        <v>688</v>
      </c>
      <c r="F234" s="476"/>
      <c r="G234" s="477"/>
      <c r="H234" s="505" t="s">
        <v>512</v>
      </c>
      <c r="I234" s="505"/>
      <c r="J234" s="505"/>
      <c r="K234" s="11" t="s">
        <v>1078</v>
      </c>
      <c r="L234" s="53">
        <v>280</v>
      </c>
      <c r="M234" s="53">
        <v>244</v>
      </c>
      <c r="N234">
        <f t="shared" si="11"/>
        <v>256.2</v>
      </c>
      <c r="O234" s="53">
        <v>269</v>
      </c>
      <c r="P234" s="21">
        <f t="shared" si="9"/>
        <v>279.76</v>
      </c>
      <c r="Q234" s="21">
        <f t="shared" si="10"/>
        <v>0.2400000000000091</v>
      </c>
    </row>
    <row r="235" spans="1:17" ht="47.25" customHeight="1">
      <c r="A235" s="92" t="s">
        <v>516</v>
      </c>
      <c r="B235" s="379" t="s">
        <v>961</v>
      </c>
      <c r="C235" s="380"/>
      <c r="D235" s="9" t="s">
        <v>514</v>
      </c>
      <c r="E235" s="475" t="s">
        <v>688</v>
      </c>
      <c r="F235" s="476"/>
      <c r="G235" s="477"/>
      <c r="H235" s="367" t="s">
        <v>515</v>
      </c>
      <c r="I235" s="363"/>
      <c r="J235" s="368"/>
      <c r="K235" s="11" t="s">
        <v>1078</v>
      </c>
      <c r="L235" s="53">
        <v>140</v>
      </c>
      <c r="M235" s="53">
        <v>122</v>
      </c>
      <c r="N235">
        <f t="shared" si="11"/>
        <v>128.1</v>
      </c>
      <c r="O235" s="53">
        <v>134</v>
      </c>
      <c r="P235" s="21">
        <f t="shared" si="9"/>
        <v>139.36</v>
      </c>
      <c r="Q235" s="21">
        <f t="shared" si="10"/>
        <v>0.6399999999999864</v>
      </c>
    </row>
    <row r="236" spans="1:17" ht="45.75" customHeight="1">
      <c r="A236" s="83" t="s">
        <v>1289</v>
      </c>
      <c r="B236" s="379" t="s">
        <v>961</v>
      </c>
      <c r="C236" s="380"/>
      <c r="D236" s="7" t="s">
        <v>1155</v>
      </c>
      <c r="E236" s="475" t="s">
        <v>688</v>
      </c>
      <c r="F236" s="476"/>
      <c r="G236" s="477"/>
      <c r="H236" s="348" t="s">
        <v>1057</v>
      </c>
      <c r="I236" s="353"/>
      <c r="J236" s="349"/>
      <c r="K236" s="11" t="s">
        <v>1078</v>
      </c>
      <c r="L236" s="11">
        <v>319</v>
      </c>
      <c r="M236" s="11">
        <v>278</v>
      </c>
      <c r="N236">
        <f t="shared" si="11"/>
        <v>291.90000000000003</v>
      </c>
      <c r="O236" s="11">
        <v>307</v>
      </c>
      <c r="P236" s="21">
        <f t="shared" si="9"/>
        <v>319.28000000000003</v>
      </c>
      <c r="Q236" s="21">
        <f t="shared" si="10"/>
        <v>-0.28000000000002956</v>
      </c>
    </row>
    <row r="237" spans="1:17" ht="49.5" customHeight="1">
      <c r="A237" s="92" t="s">
        <v>1282</v>
      </c>
      <c r="B237" s="348" t="s">
        <v>973</v>
      </c>
      <c r="C237" s="349"/>
      <c r="D237" s="7" t="s">
        <v>495</v>
      </c>
      <c r="E237" s="499" t="s">
        <v>689</v>
      </c>
      <c r="F237" s="500"/>
      <c r="G237" s="501"/>
      <c r="H237" s="348" t="s">
        <v>494</v>
      </c>
      <c r="I237" s="353"/>
      <c r="J237" s="349"/>
      <c r="K237" s="7" t="s">
        <v>1283</v>
      </c>
      <c r="L237" s="11">
        <v>70</v>
      </c>
      <c r="M237" s="11">
        <v>61</v>
      </c>
      <c r="N237">
        <f t="shared" si="11"/>
        <v>64.05</v>
      </c>
      <c r="O237" s="11">
        <v>67</v>
      </c>
      <c r="P237" s="21">
        <f t="shared" si="9"/>
        <v>69.68</v>
      </c>
      <c r="Q237" s="21">
        <f t="shared" si="10"/>
        <v>0.3199999999999932</v>
      </c>
    </row>
    <row r="238" spans="1:17" ht="15" customHeight="1">
      <c r="A238" s="61"/>
      <c r="B238" s="354"/>
      <c r="C238" s="355"/>
      <c r="D238" s="8" t="s">
        <v>1117</v>
      </c>
      <c r="E238" s="356"/>
      <c r="F238" s="357"/>
      <c r="G238" s="358"/>
      <c r="H238" s="367" t="s">
        <v>1006</v>
      </c>
      <c r="I238" s="363"/>
      <c r="J238" s="368"/>
      <c r="K238" s="9"/>
      <c r="L238" s="12"/>
      <c r="M238" s="12"/>
      <c r="N238">
        <f t="shared" si="11"/>
        <v>0</v>
      </c>
      <c r="O238" s="12"/>
      <c r="P238" s="21">
        <f t="shared" si="9"/>
        <v>0</v>
      </c>
      <c r="Q238" s="21">
        <f t="shared" si="10"/>
        <v>0</v>
      </c>
    </row>
    <row r="239" spans="1:17" ht="43.5" customHeight="1">
      <c r="A239" s="83" t="s">
        <v>1290</v>
      </c>
      <c r="B239" s="379" t="s">
        <v>962</v>
      </c>
      <c r="C239" s="380"/>
      <c r="D239" s="7"/>
      <c r="E239" s="548" t="s">
        <v>690</v>
      </c>
      <c r="F239" s="549"/>
      <c r="G239" s="550"/>
      <c r="H239" s="348"/>
      <c r="I239" s="353"/>
      <c r="J239" s="349"/>
      <c r="K239" s="11" t="s">
        <v>1078</v>
      </c>
      <c r="L239" s="65">
        <v>200</v>
      </c>
      <c r="M239" s="65">
        <v>174</v>
      </c>
      <c r="N239">
        <f t="shared" si="11"/>
        <v>182.70000000000002</v>
      </c>
      <c r="O239" s="65">
        <v>192</v>
      </c>
      <c r="P239" s="21">
        <f t="shared" si="9"/>
        <v>199.68</v>
      </c>
      <c r="Q239" s="21">
        <f t="shared" si="10"/>
        <v>0.3199999999999932</v>
      </c>
    </row>
    <row r="240" spans="1:17" ht="44.25" customHeight="1">
      <c r="A240" s="83" t="s">
        <v>1291</v>
      </c>
      <c r="B240" s="379" t="s">
        <v>1156</v>
      </c>
      <c r="C240" s="380"/>
      <c r="D240" s="7"/>
      <c r="E240" s="381" t="s">
        <v>691</v>
      </c>
      <c r="F240" s="382"/>
      <c r="G240" s="383"/>
      <c r="H240" s="348"/>
      <c r="I240" s="353"/>
      <c r="J240" s="349"/>
      <c r="K240" s="11" t="s">
        <v>1078</v>
      </c>
      <c r="L240" s="63">
        <v>549</v>
      </c>
      <c r="M240" s="63">
        <v>479</v>
      </c>
      <c r="N240">
        <f t="shared" si="11"/>
        <v>502.95000000000005</v>
      </c>
      <c r="O240" s="63">
        <v>528</v>
      </c>
      <c r="P240" s="21">
        <f t="shared" si="9"/>
        <v>549.12</v>
      </c>
      <c r="Q240" s="21">
        <f t="shared" si="10"/>
        <v>-0.12000000000000455</v>
      </c>
    </row>
    <row r="241" spans="1:17" ht="44.25" customHeight="1">
      <c r="A241" s="83" t="s">
        <v>1293</v>
      </c>
      <c r="B241" s="379" t="s">
        <v>963</v>
      </c>
      <c r="C241" s="380"/>
      <c r="D241" s="7"/>
      <c r="E241" s="381" t="s">
        <v>1157</v>
      </c>
      <c r="F241" s="382"/>
      <c r="G241" s="383"/>
      <c r="H241" s="348"/>
      <c r="I241" s="353"/>
      <c r="J241" s="349"/>
      <c r="K241" s="11" t="s">
        <v>1078</v>
      </c>
      <c r="L241" s="53">
        <v>211</v>
      </c>
      <c r="M241" s="53">
        <v>184</v>
      </c>
      <c r="N241">
        <f t="shared" si="11"/>
        <v>193.20000000000002</v>
      </c>
      <c r="O241" s="53">
        <v>203</v>
      </c>
      <c r="P241" s="21">
        <f t="shared" si="9"/>
        <v>211.12</v>
      </c>
      <c r="Q241" s="21">
        <f t="shared" si="10"/>
        <v>-0.12000000000000455</v>
      </c>
    </row>
    <row r="242" spans="1:17" ht="30.75" customHeight="1">
      <c r="A242" s="83" t="s">
        <v>1294</v>
      </c>
      <c r="B242" s="348" t="s">
        <v>964</v>
      </c>
      <c r="C242" s="349"/>
      <c r="D242" s="7" t="s">
        <v>1159</v>
      </c>
      <c r="E242" s="499" t="s">
        <v>1158</v>
      </c>
      <c r="F242" s="500"/>
      <c r="G242" s="501"/>
      <c r="H242" s="348" t="s">
        <v>1052</v>
      </c>
      <c r="I242" s="353"/>
      <c r="J242" s="349"/>
      <c r="K242" s="11" t="s">
        <v>1078</v>
      </c>
      <c r="L242" s="53">
        <v>1095</v>
      </c>
      <c r="M242" s="53">
        <v>955</v>
      </c>
      <c r="N242">
        <f t="shared" si="11"/>
        <v>1002.75</v>
      </c>
      <c r="O242" s="53">
        <v>1053</v>
      </c>
      <c r="P242" s="21">
        <f t="shared" si="9"/>
        <v>1095.1200000000001</v>
      </c>
      <c r="Q242" s="21">
        <f t="shared" si="10"/>
        <v>-0.12000000000011823</v>
      </c>
    </row>
    <row r="243" spans="1:17" ht="28.5" customHeight="1" thickBot="1">
      <c r="A243" s="69"/>
      <c r="B243" s="437"/>
      <c r="C243" s="438"/>
      <c r="D243" s="8" t="s">
        <v>1160</v>
      </c>
      <c r="E243" s="540"/>
      <c r="F243" s="541"/>
      <c r="G243" s="542"/>
      <c r="H243" s="354" t="s">
        <v>965</v>
      </c>
      <c r="I243" s="359"/>
      <c r="J243" s="355"/>
      <c r="K243" s="12"/>
      <c r="L243" s="65"/>
      <c r="M243" s="65"/>
      <c r="N243">
        <f t="shared" si="11"/>
        <v>0</v>
      </c>
      <c r="O243" s="65"/>
      <c r="P243" s="21">
        <f t="shared" si="9"/>
        <v>0</v>
      </c>
      <c r="Q243" s="21">
        <f t="shared" si="10"/>
        <v>0</v>
      </c>
    </row>
    <row r="244" spans="1:16" s="339" customFormat="1" ht="48" customHeight="1">
      <c r="A244" s="340" t="s">
        <v>1036</v>
      </c>
      <c r="B244" s="546" t="s">
        <v>1035</v>
      </c>
      <c r="C244" s="547"/>
      <c r="D244" s="341" t="s">
        <v>470</v>
      </c>
      <c r="E244" s="554" t="s">
        <v>1051</v>
      </c>
      <c r="F244" s="555"/>
      <c r="G244" s="556"/>
      <c r="H244" s="554" t="s">
        <v>1038</v>
      </c>
      <c r="I244" s="555"/>
      <c r="J244" s="556"/>
      <c r="K244" s="342" t="s">
        <v>732</v>
      </c>
      <c r="L244" s="343" t="s">
        <v>1341</v>
      </c>
      <c r="M244" s="344" t="s">
        <v>541</v>
      </c>
      <c r="N244" s="345"/>
      <c r="O244" s="344" t="s">
        <v>17</v>
      </c>
      <c r="P244" s="301" t="e">
        <f>O244*1.04</f>
        <v>#VALUE!</v>
      </c>
    </row>
    <row r="245" spans="1:17" ht="24" customHeight="1">
      <c r="A245" s="83" t="s">
        <v>1295</v>
      </c>
      <c r="B245" s="348" t="s">
        <v>964</v>
      </c>
      <c r="C245" s="349"/>
      <c r="D245" s="7" t="s">
        <v>1159</v>
      </c>
      <c r="E245" s="499" t="s">
        <v>692</v>
      </c>
      <c r="F245" s="500"/>
      <c r="G245" s="501"/>
      <c r="H245" s="348" t="s">
        <v>1052</v>
      </c>
      <c r="I245" s="353"/>
      <c r="J245" s="349"/>
      <c r="K245" s="11" t="s">
        <v>1078</v>
      </c>
      <c r="L245" s="53">
        <v>1455</v>
      </c>
      <c r="M245" s="53">
        <v>1332</v>
      </c>
      <c r="N245">
        <f t="shared" si="11"/>
        <v>1398.6000000000001</v>
      </c>
      <c r="O245" s="53">
        <v>1399</v>
      </c>
      <c r="P245" s="21">
        <f t="shared" si="9"/>
        <v>1454.96</v>
      </c>
      <c r="Q245" s="21">
        <f t="shared" si="10"/>
        <v>0.03999999999996362</v>
      </c>
    </row>
    <row r="246" spans="1:17" ht="42" customHeight="1">
      <c r="A246" s="69"/>
      <c r="B246" s="354"/>
      <c r="C246" s="355"/>
      <c r="D246" s="8" t="s">
        <v>1114</v>
      </c>
      <c r="E246" s="540"/>
      <c r="F246" s="541"/>
      <c r="G246" s="542"/>
      <c r="H246" s="354" t="s">
        <v>1161</v>
      </c>
      <c r="I246" s="359"/>
      <c r="J246" s="355"/>
      <c r="K246" s="12"/>
      <c r="L246" s="65"/>
      <c r="M246" s="65"/>
      <c r="N246">
        <f t="shared" si="11"/>
        <v>0</v>
      </c>
      <c r="O246" s="65"/>
      <c r="P246" s="21">
        <f t="shared" si="9"/>
        <v>0</v>
      </c>
      <c r="Q246" s="21">
        <f t="shared" si="10"/>
        <v>0</v>
      </c>
    </row>
    <row r="247" spans="1:17" ht="63" customHeight="1">
      <c r="A247" s="83" t="s">
        <v>1310</v>
      </c>
      <c r="B247" s="379" t="s">
        <v>964</v>
      </c>
      <c r="C247" s="380"/>
      <c r="D247" s="15" t="s">
        <v>1308</v>
      </c>
      <c r="E247" s="381" t="s">
        <v>692</v>
      </c>
      <c r="F247" s="382"/>
      <c r="G247" s="383"/>
      <c r="H247" s="379" t="s">
        <v>1309</v>
      </c>
      <c r="I247" s="384"/>
      <c r="J247" s="380"/>
      <c r="K247" s="11" t="s">
        <v>1006</v>
      </c>
      <c r="L247" s="53">
        <v>2381</v>
      </c>
      <c r="M247" s="53">
        <v>2076</v>
      </c>
      <c r="N247">
        <f t="shared" si="11"/>
        <v>2179.8</v>
      </c>
      <c r="O247" s="53">
        <v>2289</v>
      </c>
      <c r="P247" s="21">
        <f t="shared" si="9"/>
        <v>2380.56</v>
      </c>
      <c r="Q247" s="21">
        <f t="shared" si="10"/>
        <v>0.44000000000005457</v>
      </c>
    </row>
    <row r="248" spans="1:17" ht="64.5" customHeight="1">
      <c r="A248" s="83" t="s">
        <v>1311</v>
      </c>
      <c r="B248" s="379" t="s">
        <v>964</v>
      </c>
      <c r="C248" s="380"/>
      <c r="D248" s="15" t="s">
        <v>989</v>
      </c>
      <c r="E248" s="381" t="s">
        <v>692</v>
      </c>
      <c r="F248" s="382"/>
      <c r="G248" s="383"/>
      <c r="H248" s="360" t="s">
        <v>1169</v>
      </c>
      <c r="I248" s="361"/>
      <c r="J248" s="361"/>
      <c r="K248" s="18" t="s">
        <v>1006</v>
      </c>
      <c r="L248" s="96">
        <v>1826</v>
      </c>
      <c r="M248" s="96">
        <v>1592</v>
      </c>
      <c r="N248">
        <f t="shared" si="11"/>
        <v>1671.6000000000001</v>
      </c>
      <c r="O248" s="96">
        <v>1756</v>
      </c>
      <c r="P248" s="21">
        <f t="shared" si="9"/>
        <v>1826.24</v>
      </c>
      <c r="Q248" s="21">
        <f t="shared" si="10"/>
        <v>-0.2400000000000091</v>
      </c>
    </row>
    <row r="249" spans="1:17" ht="68.25" customHeight="1">
      <c r="A249" s="85" t="s">
        <v>1312</v>
      </c>
      <c r="B249" s="379" t="s">
        <v>964</v>
      </c>
      <c r="C249" s="380"/>
      <c r="D249" s="15" t="s">
        <v>990</v>
      </c>
      <c r="E249" s="381" t="s">
        <v>692</v>
      </c>
      <c r="F249" s="382"/>
      <c r="G249" s="383"/>
      <c r="H249" s="381" t="s">
        <v>1068</v>
      </c>
      <c r="I249" s="382"/>
      <c r="J249" s="383"/>
      <c r="K249" s="12" t="s">
        <v>1006</v>
      </c>
      <c r="L249" s="70">
        <v>3571</v>
      </c>
      <c r="M249" s="70">
        <v>3115</v>
      </c>
      <c r="N249">
        <f t="shared" si="11"/>
        <v>3270.75</v>
      </c>
      <c r="O249" s="70">
        <v>3434</v>
      </c>
      <c r="P249" s="21">
        <f t="shared" si="9"/>
        <v>3571.36</v>
      </c>
      <c r="Q249" s="21">
        <f t="shared" si="10"/>
        <v>-0.36000000000012733</v>
      </c>
    </row>
    <row r="250" spans="1:17" ht="39" customHeight="1">
      <c r="A250" s="95" t="s">
        <v>1296</v>
      </c>
      <c r="B250" s="379" t="s">
        <v>966</v>
      </c>
      <c r="C250" s="380"/>
      <c r="D250" s="7"/>
      <c r="E250" s="391" t="s">
        <v>694</v>
      </c>
      <c r="F250" s="392"/>
      <c r="G250" s="393"/>
      <c r="H250" s="381" t="s">
        <v>693</v>
      </c>
      <c r="I250" s="382"/>
      <c r="J250" s="383"/>
      <c r="K250" s="11" t="s">
        <v>1078</v>
      </c>
      <c r="L250" s="66">
        <v>2269</v>
      </c>
      <c r="M250" s="66">
        <v>1979</v>
      </c>
      <c r="N250">
        <f t="shared" si="11"/>
        <v>2077.9500000000003</v>
      </c>
      <c r="O250" s="66">
        <v>2182</v>
      </c>
      <c r="P250" s="21">
        <f t="shared" si="9"/>
        <v>2269.28</v>
      </c>
      <c r="Q250" s="21">
        <f t="shared" si="10"/>
        <v>-0.2800000000002001</v>
      </c>
    </row>
    <row r="251" spans="1:17" ht="15.75" customHeight="1">
      <c r="A251" s="97" t="s">
        <v>1297</v>
      </c>
      <c r="B251" s="379" t="s">
        <v>967</v>
      </c>
      <c r="C251" s="380"/>
      <c r="D251" s="15"/>
      <c r="E251" s="381" t="s">
        <v>968</v>
      </c>
      <c r="F251" s="382"/>
      <c r="G251" s="383"/>
      <c r="H251" s="379"/>
      <c r="I251" s="384"/>
      <c r="J251" s="380"/>
      <c r="K251" s="18" t="s">
        <v>1078</v>
      </c>
      <c r="L251" s="96">
        <v>464</v>
      </c>
      <c r="M251" s="96">
        <v>405</v>
      </c>
      <c r="N251">
        <f t="shared" si="11"/>
        <v>425.25</v>
      </c>
      <c r="O251" s="96">
        <v>446</v>
      </c>
      <c r="P251" s="21">
        <f t="shared" si="9"/>
        <v>463.84000000000003</v>
      </c>
      <c r="Q251" s="21">
        <f t="shared" si="10"/>
        <v>0.15999999999996817</v>
      </c>
    </row>
    <row r="252" spans="1:17" ht="29.25" customHeight="1">
      <c r="A252" s="97" t="s">
        <v>1298</v>
      </c>
      <c r="B252" s="379" t="s">
        <v>970</v>
      </c>
      <c r="C252" s="380"/>
      <c r="D252" s="15"/>
      <c r="E252" s="381" t="s">
        <v>971</v>
      </c>
      <c r="F252" s="382"/>
      <c r="G252" s="383"/>
      <c r="H252" s="379"/>
      <c r="I252" s="384"/>
      <c r="J252" s="380"/>
      <c r="K252" s="18" t="s">
        <v>1078</v>
      </c>
      <c r="L252" s="96">
        <v>829</v>
      </c>
      <c r="M252" s="96">
        <v>721</v>
      </c>
      <c r="N252">
        <f t="shared" si="11"/>
        <v>757.0500000000001</v>
      </c>
      <c r="O252" s="96">
        <v>795</v>
      </c>
      <c r="P252" s="21">
        <f aca="true" t="shared" si="12" ref="P252:P313">O252*1.04</f>
        <v>826.8000000000001</v>
      </c>
      <c r="Q252" s="21">
        <f t="shared" si="10"/>
        <v>2.199999999999932</v>
      </c>
    </row>
    <row r="253" spans="1:17" ht="20.25" customHeight="1">
      <c r="A253" s="83" t="s">
        <v>1299</v>
      </c>
      <c r="B253" s="379" t="s">
        <v>969</v>
      </c>
      <c r="C253" s="380"/>
      <c r="D253" s="15"/>
      <c r="E253" s="381" t="s">
        <v>695</v>
      </c>
      <c r="F253" s="382"/>
      <c r="G253" s="383"/>
      <c r="H253" s="379"/>
      <c r="I253" s="384"/>
      <c r="J253" s="380"/>
      <c r="K253" s="18" t="s">
        <v>1078</v>
      </c>
      <c r="L253" s="96">
        <v>843</v>
      </c>
      <c r="M253" s="96">
        <v>736</v>
      </c>
      <c r="N253">
        <f t="shared" si="11"/>
        <v>772.8000000000001</v>
      </c>
      <c r="O253" s="96">
        <v>811</v>
      </c>
      <c r="P253" s="21">
        <f t="shared" si="12"/>
        <v>843.44</v>
      </c>
      <c r="Q253" s="21">
        <f t="shared" si="10"/>
        <v>-0.44000000000005457</v>
      </c>
    </row>
    <row r="254" spans="1:17" ht="46.5" customHeight="1">
      <c r="A254" s="72" t="s">
        <v>1302</v>
      </c>
      <c r="B254" s="379" t="s">
        <v>972</v>
      </c>
      <c r="C254" s="380"/>
      <c r="D254" s="6"/>
      <c r="E254" s="381" t="s">
        <v>1127</v>
      </c>
      <c r="F254" s="382"/>
      <c r="G254" s="383"/>
      <c r="H254" s="381" t="s">
        <v>19</v>
      </c>
      <c r="I254" s="382"/>
      <c r="J254" s="383"/>
      <c r="K254" s="11" t="s">
        <v>1006</v>
      </c>
      <c r="L254" s="53">
        <v>137</v>
      </c>
      <c r="M254" s="53">
        <v>120</v>
      </c>
      <c r="N254">
        <f t="shared" si="11"/>
        <v>126</v>
      </c>
      <c r="O254" s="53">
        <v>132</v>
      </c>
      <c r="P254" s="21">
        <f t="shared" si="12"/>
        <v>137.28</v>
      </c>
      <c r="Q254" s="21">
        <f t="shared" si="10"/>
        <v>-0.28000000000000114</v>
      </c>
    </row>
    <row r="255" spans="1:17" ht="45.75" customHeight="1">
      <c r="A255" s="72" t="s">
        <v>1304</v>
      </c>
      <c r="B255" s="348" t="s">
        <v>1081</v>
      </c>
      <c r="C255" s="349"/>
      <c r="D255" s="7" t="s">
        <v>1340</v>
      </c>
      <c r="E255" s="360" t="s">
        <v>696</v>
      </c>
      <c r="F255" s="361"/>
      <c r="G255" s="362"/>
      <c r="H255" s="348" t="s">
        <v>1060</v>
      </c>
      <c r="I255" s="353"/>
      <c r="J255" s="349"/>
      <c r="K255" s="11" t="s">
        <v>1061</v>
      </c>
      <c r="L255" s="53">
        <v>256</v>
      </c>
      <c r="M255" s="53">
        <v>223</v>
      </c>
      <c r="N255">
        <f t="shared" si="11"/>
        <v>234.15</v>
      </c>
      <c r="O255" s="53">
        <v>246</v>
      </c>
      <c r="P255" s="21">
        <f t="shared" si="12"/>
        <v>255.84</v>
      </c>
      <c r="Q255" s="21">
        <f t="shared" si="10"/>
        <v>0.1599999999999966</v>
      </c>
    </row>
    <row r="256" spans="1:17" ht="21" customHeight="1">
      <c r="A256" s="67"/>
      <c r="B256" s="354"/>
      <c r="C256" s="355"/>
      <c r="D256" s="9"/>
      <c r="E256" s="364" t="s">
        <v>1167</v>
      </c>
      <c r="F256" s="365"/>
      <c r="G256" s="366"/>
      <c r="H256" s="367"/>
      <c r="I256" s="363"/>
      <c r="J256" s="368"/>
      <c r="K256" s="13"/>
      <c r="L256" s="62"/>
      <c r="M256" s="62"/>
      <c r="N256">
        <f t="shared" si="11"/>
        <v>0</v>
      </c>
      <c r="O256" s="62"/>
      <c r="P256" s="21">
        <f t="shared" si="12"/>
        <v>0</v>
      </c>
      <c r="Q256" s="21">
        <f t="shared" si="10"/>
        <v>0</v>
      </c>
    </row>
    <row r="257" spans="1:17" ht="78.75" customHeight="1" thickBot="1">
      <c r="A257" s="98" t="s">
        <v>1305</v>
      </c>
      <c r="B257" s="389" t="s">
        <v>1166</v>
      </c>
      <c r="C257" s="390"/>
      <c r="D257" s="57"/>
      <c r="E257" s="522" t="s">
        <v>697</v>
      </c>
      <c r="F257" s="522"/>
      <c r="G257" s="522"/>
      <c r="H257" s="567"/>
      <c r="I257" s="567"/>
      <c r="J257" s="567"/>
      <c r="K257" s="57" t="s">
        <v>1078</v>
      </c>
      <c r="L257" s="58">
        <v>129</v>
      </c>
      <c r="M257" s="58">
        <v>112</v>
      </c>
      <c r="N257">
        <f t="shared" si="11"/>
        <v>117.60000000000001</v>
      </c>
      <c r="O257" s="58">
        <v>124</v>
      </c>
      <c r="P257" s="21">
        <f t="shared" si="12"/>
        <v>128.96</v>
      </c>
      <c r="Q257" s="21">
        <f t="shared" si="10"/>
        <v>0.03999999999999204</v>
      </c>
    </row>
    <row r="258" spans="1:17" ht="16.5" customHeight="1" thickBot="1">
      <c r="A258" s="101" t="s">
        <v>492</v>
      </c>
      <c r="B258" s="4"/>
      <c r="C258" s="4"/>
      <c r="D258" s="4"/>
      <c r="E258" s="365"/>
      <c r="F258" s="365"/>
      <c r="G258" s="365"/>
      <c r="H258" s="363"/>
      <c r="I258" s="363"/>
      <c r="J258" s="363"/>
      <c r="K258" s="4"/>
      <c r="L258" s="68"/>
      <c r="M258" s="68"/>
      <c r="N258">
        <f t="shared" si="11"/>
        <v>0</v>
      </c>
      <c r="O258" s="68"/>
      <c r="P258" s="21">
        <f t="shared" si="12"/>
        <v>0</v>
      </c>
      <c r="Q258" s="21">
        <f t="shared" si="10"/>
        <v>0</v>
      </c>
    </row>
    <row r="259" spans="1:17" ht="61.5" customHeight="1">
      <c r="A259" s="79" t="s">
        <v>1316</v>
      </c>
      <c r="B259" s="429" t="s">
        <v>1214</v>
      </c>
      <c r="C259" s="430"/>
      <c r="D259" s="80"/>
      <c r="E259" s="431" t="s">
        <v>668</v>
      </c>
      <c r="F259" s="432"/>
      <c r="G259" s="433"/>
      <c r="H259" s="429"/>
      <c r="I259" s="563"/>
      <c r="J259" s="563"/>
      <c r="K259" s="80" t="s">
        <v>1215</v>
      </c>
      <c r="L259" s="81">
        <v>256</v>
      </c>
      <c r="M259" s="231">
        <v>234</v>
      </c>
      <c r="N259">
        <f t="shared" si="11"/>
        <v>245.70000000000002</v>
      </c>
      <c r="O259" s="81">
        <v>246</v>
      </c>
      <c r="P259" s="21">
        <f t="shared" si="12"/>
        <v>255.84</v>
      </c>
      <c r="Q259" s="21">
        <f t="shared" si="10"/>
        <v>0.1599999999999966</v>
      </c>
    </row>
    <row r="260" spans="1:17" ht="30.75" customHeight="1">
      <c r="A260" s="82" t="s">
        <v>1323</v>
      </c>
      <c r="B260" s="379" t="s">
        <v>976</v>
      </c>
      <c r="C260" s="380"/>
      <c r="D260" s="15"/>
      <c r="E260" s="391" t="s">
        <v>1321</v>
      </c>
      <c r="F260" s="392"/>
      <c r="G260" s="393"/>
      <c r="H260" s="379"/>
      <c r="I260" s="384"/>
      <c r="J260" s="380"/>
      <c r="K260" s="18" t="s">
        <v>1078</v>
      </c>
      <c r="L260" s="63">
        <v>107</v>
      </c>
      <c r="M260" s="96">
        <v>94</v>
      </c>
      <c r="N260">
        <f t="shared" si="11"/>
        <v>98.7</v>
      </c>
      <c r="O260" s="63">
        <v>103</v>
      </c>
      <c r="P260" s="21">
        <f t="shared" si="12"/>
        <v>107.12</v>
      </c>
      <c r="Q260" s="21">
        <f t="shared" si="10"/>
        <v>-0.12000000000000455</v>
      </c>
    </row>
    <row r="261" spans="1:17" s="21" customFormat="1" ht="18" customHeight="1">
      <c r="A261" s="196" t="s">
        <v>1324</v>
      </c>
      <c r="B261" s="487" t="s">
        <v>977</v>
      </c>
      <c r="C261" s="488"/>
      <c r="D261" s="215"/>
      <c r="E261" s="484" t="s">
        <v>978</v>
      </c>
      <c r="F261" s="485"/>
      <c r="G261" s="486"/>
      <c r="H261" s="487"/>
      <c r="I261" s="489"/>
      <c r="J261" s="488"/>
      <c r="K261" s="216" t="s">
        <v>1078</v>
      </c>
      <c r="L261" s="217">
        <v>417</v>
      </c>
      <c r="M261" s="218">
        <v>364</v>
      </c>
      <c r="N261" s="21">
        <f t="shared" si="11"/>
        <v>382.2</v>
      </c>
      <c r="O261" s="217">
        <v>401</v>
      </c>
      <c r="P261" s="21">
        <f t="shared" si="12"/>
        <v>417.04</v>
      </c>
      <c r="Q261" s="21">
        <f t="shared" si="10"/>
        <v>-0.040000000000020464</v>
      </c>
    </row>
    <row r="262" spans="1:17" ht="63" customHeight="1">
      <c r="A262" s="60" t="s">
        <v>1325</v>
      </c>
      <c r="B262" s="379" t="s">
        <v>979</v>
      </c>
      <c r="C262" s="380"/>
      <c r="D262" s="7"/>
      <c r="E262" s="360" t="s">
        <v>672</v>
      </c>
      <c r="F262" s="361"/>
      <c r="G262" s="362"/>
      <c r="H262" s="348"/>
      <c r="I262" s="353"/>
      <c r="J262" s="349"/>
      <c r="K262" s="11" t="s">
        <v>1078</v>
      </c>
      <c r="L262" s="53">
        <v>1082</v>
      </c>
      <c r="M262" s="66">
        <v>943</v>
      </c>
      <c r="N262">
        <f t="shared" si="11"/>
        <v>990.1500000000001</v>
      </c>
      <c r="O262" s="53">
        <v>1040</v>
      </c>
      <c r="P262" s="21">
        <f t="shared" si="12"/>
        <v>1081.6000000000001</v>
      </c>
      <c r="Q262" s="21">
        <f t="shared" si="10"/>
        <v>0.3999999999998636</v>
      </c>
    </row>
    <row r="263" spans="1:17" ht="33.75" customHeight="1">
      <c r="A263" s="60" t="s">
        <v>1326</v>
      </c>
      <c r="B263" s="379" t="s">
        <v>980</v>
      </c>
      <c r="C263" s="380"/>
      <c r="D263" s="6"/>
      <c r="E263" s="381" t="s">
        <v>1173</v>
      </c>
      <c r="F263" s="382"/>
      <c r="G263" s="383"/>
      <c r="H263" s="348"/>
      <c r="I263" s="353"/>
      <c r="J263" s="349"/>
      <c r="K263" s="11" t="s">
        <v>1078</v>
      </c>
      <c r="L263" s="53">
        <v>235</v>
      </c>
      <c r="M263" s="66">
        <v>205</v>
      </c>
      <c r="N263">
        <f t="shared" si="11"/>
        <v>215.25</v>
      </c>
      <c r="O263" s="53">
        <v>226</v>
      </c>
      <c r="P263" s="21">
        <f t="shared" si="12"/>
        <v>235.04000000000002</v>
      </c>
      <c r="Q263" s="21">
        <f t="shared" si="10"/>
        <v>-0.040000000000020464</v>
      </c>
    </row>
    <row r="264" spans="1:17" ht="47.25" customHeight="1">
      <c r="A264" s="60" t="s">
        <v>1327</v>
      </c>
      <c r="B264" s="379" t="s">
        <v>1073</v>
      </c>
      <c r="C264" s="380"/>
      <c r="D264" s="7"/>
      <c r="E264" s="381" t="s">
        <v>1174</v>
      </c>
      <c r="F264" s="382"/>
      <c r="G264" s="383"/>
      <c r="H264" s="348"/>
      <c r="I264" s="353"/>
      <c r="J264" s="349"/>
      <c r="K264" s="11" t="s">
        <v>1078</v>
      </c>
      <c r="L264" s="53">
        <v>973</v>
      </c>
      <c r="M264" s="66">
        <v>849</v>
      </c>
      <c r="N264">
        <f t="shared" si="11"/>
        <v>891.45</v>
      </c>
      <c r="O264" s="53">
        <v>936</v>
      </c>
      <c r="P264" s="21">
        <f t="shared" si="12"/>
        <v>973.44</v>
      </c>
      <c r="Q264" s="21">
        <f t="shared" si="10"/>
        <v>-0.44000000000005457</v>
      </c>
    </row>
    <row r="265" spans="1:17" ht="32.25" customHeight="1">
      <c r="A265" s="72" t="s">
        <v>1330</v>
      </c>
      <c r="B265" s="379" t="s">
        <v>1075</v>
      </c>
      <c r="C265" s="380"/>
      <c r="D265" s="6"/>
      <c r="E265" s="360" t="s">
        <v>673</v>
      </c>
      <c r="F265" s="361"/>
      <c r="G265" s="362"/>
      <c r="H265" s="348"/>
      <c r="I265" s="353"/>
      <c r="J265" s="349"/>
      <c r="K265" s="11" t="s">
        <v>1074</v>
      </c>
      <c r="L265" s="53">
        <v>409</v>
      </c>
      <c r="M265" s="66">
        <v>357</v>
      </c>
      <c r="N265">
        <f t="shared" si="11"/>
        <v>374.85</v>
      </c>
      <c r="O265" s="53">
        <v>393</v>
      </c>
      <c r="P265" s="21">
        <f t="shared" si="12"/>
        <v>408.72</v>
      </c>
      <c r="Q265" s="21">
        <f t="shared" si="10"/>
        <v>0.2799999999999727</v>
      </c>
    </row>
    <row r="266" spans="1:17" ht="75" customHeight="1" thickBot="1">
      <c r="A266" s="72" t="s">
        <v>1332</v>
      </c>
      <c r="B266" s="389" t="s">
        <v>985</v>
      </c>
      <c r="C266" s="390"/>
      <c r="D266" s="6"/>
      <c r="E266" s="360" t="s">
        <v>674</v>
      </c>
      <c r="F266" s="361"/>
      <c r="G266" s="362"/>
      <c r="H266" s="348"/>
      <c r="I266" s="353"/>
      <c r="J266" s="349"/>
      <c r="K266" s="11" t="s">
        <v>1078</v>
      </c>
      <c r="L266" s="53">
        <v>224</v>
      </c>
      <c r="M266" s="66">
        <v>195</v>
      </c>
      <c r="N266">
        <f t="shared" si="11"/>
        <v>204.75</v>
      </c>
      <c r="O266" s="53">
        <v>215</v>
      </c>
      <c r="P266" s="21">
        <f t="shared" si="12"/>
        <v>223.6</v>
      </c>
      <c r="Q266" s="21">
        <f t="shared" si="10"/>
        <v>0.4000000000000057</v>
      </c>
    </row>
    <row r="267" spans="1:16" s="339" customFormat="1" ht="48" customHeight="1">
      <c r="A267" s="340" t="s">
        <v>1036</v>
      </c>
      <c r="B267" s="546" t="s">
        <v>1035</v>
      </c>
      <c r="C267" s="547"/>
      <c r="D267" s="341" t="s">
        <v>470</v>
      </c>
      <c r="E267" s="554" t="s">
        <v>1051</v>
      </c>
      <c r="F267" s="555"/>
      <c r="G267" s="556"/>
      <c r="H267" s="554" t="s">
        <v>1038</v>
      </c>
      <c r="I267" s="555"/>
      <c r="J267" s="556"/>
      <c r="K267" s="342" t="s">
        <v>732</v>
      </c>
      <c r="L267" s="343" t="s">
        <v>1341</v>
      </c>
      <c r="M267" s="344" t="s">
        <v>541</v>
      </c>
      <c r="N267" s="345"/>
      <c r="O267" s="344" t="s">
        <v>17</v>
      </c>
      <c r="P267" s="301" t="e">
        <f t="shared" si="12"/>
        <v>#VALUE!</v>
      </c>
    </row>
    <row r="268" spans="1:17" ht="30.75" customHeight="1">
      <c r="A268" s="83" t="s">
        <v>1333</v>
      </c>
      <c r="B268" s="379" t="s">
        <v>1076</v>
      </c>
      <c r="C268" s="380"/>
      <c r="D268" s="6"/>
      <c r="E268" s="360" t="s">
        <v>675</v>
      </c>
      <c r="F268" s="361"/>
      <c r="G268" s="362"/>
      <c r="H268" s="348"/>
      <c r="I268" s="353"/>
      <c r="J268" s="349"/>
      <c r="K268" s="11" t="s">
        <v>1074</v>
      </c>
      <c r="L268" s="53">
        <v>1049</v>
      </c>
      <c r="M268" s="66">
        <v>916</v>
      </c>
      <c r="N268">
        <f t="shared" si="11"/>
        <v>961.8000000000001</v>
      </c>
      <c r="O268" s="53">
        <v>1009</v>
      </c>
      <c r="P268" s="21">
        <f t="shared" si="12"/>
        <v>1049.3600000000001</v>
      </c>
      <c r="Q268" s="21">
        <f t="shared" si="10"/>
        <v>-0.36000000000012733</v>
      </c>
    </row>
    <row r="269" spans="1:17" ht="15" customHeight="1">
      <c r="A269" s="72" t="s">
        <v>1334</v>
      </c>
      <c r="B269" s="379" t="s">
        <v>991</v>
      </c>
      <c r="C269" s="380"/>
      <c r="D269" s="17"/>
      <c r="E269" s="391" t="s">
        <v>1001</v>
      </c>
      <c r="F269" s="392"/>
      <c r="G269" s="393"/>
      <c r="H269" s="379" t="s">
        <v>542</v>
      </c>
      <c r="I269" s="384"/>
      <c r="J269" s="380"/>
      <c r="K269" s="18" t="s">
        <v>1078</v>
      </c>
      <c r="L269" s="63">
        <v>1683</v>
      </c>
      <c r="M269" s="96">
        <v>1468</v>
      </c>
      <c r="N269">
        <f t="shared" si="11"/>
        <v>1541.4</v>
      </c>
      <c r="O269" s="63">
        <v>1618</v>
      </c>
      <c r="P269" s="21">
        <f t="shared" si="12"/>
        <v>1682.72</v>
      </c>
      <c r="Q269" s="21">
        <f t="shared" si="10"/>
        <v>0.2799999999999727</v>
      </c>
    </row>
    <row r="270" spans="1:17" ht="42.75" customHeight="1">
      <c r="A270" s="60" t="s">
        <v>982</v>
      </c>
      <c r="B270" s="379" t="s">
        <v>983</v>
      </c>
      <c r="C270" s="380"/>
      <c r="D270" s="7"/>
      <c r="E270" s="360" t="s">
        <v>392</v>
      </c>
      <c r="F270" s="361"/>
      <c r="G270" s="362"/>
      <c r="H270" s="348"/>
      <c r="I270" s="353"/>
      <c r="J270" s="349"/>
      <c r="K270" s="11" t="s">
        <v>1078</v>
      </c>
      <c r="L270" s="63">
        <v>410</v>
      </c>
      <c r="M270" s="66">
        <v>357</v>
      </c>
      <c r="N270">
        <f t="shared" si="11"/>
        <v>374.85</v>
      </c>
      <c r="O270" s="63">
        <v>394</v>
      </c>
      <c r="P270" s="21">
        <f t="shared" si="12"/>
        <v>409.76</v>
      </c>
      <c r="Q270" s="21">
        <f t="shared" si="10"/>
        <v>0.2400000000000091</v>
      </c>
    </row>
    <row r="271" spans="1:17" ht="35.25" customHeight="1">
      <c r="A271" s="84" t="s">
        <v>1329</v>
      </c>
      <c r="B271" s="379" t="s">
        <v>1175</v>
      </c>
      <c r="C271" s="380"/>
      <c r="D271" s="15"/>
      <c r="E271" s="381" t="s">
        <v>676</v>
      </c>
      <c r="F271" s="382"/>
      <c r="G271" s="383"/>
      <c r="H271" s="379"/>
      <c r="I271" s="384"/>
      <c r="J271" s="380"/>
      <c r="K271" s="18" t="s">
        <v>1078</v>
      </c>
      <c r="L271" s="62">
        <v>827</v>
      </c>
      <c r="M271" s="68">
        <v>721</v>
      </c>
      <c r="N271">
        <f t="shared" si="11"/>
        <v>757.0500000000001</v>
      </c>
      <c r="O271" s="62">
        <v>795</v>
      </c>
      <c r="P271" s="21">
        <f t="shared" si="12"/>
        <v>826.8000000000001</v>
      </c>
      <c r="Q271" s="21">
        <f aca="true" t="shared" si="13" ref="Q271:Q347">L271-P271</f>
        <v>0.1999999999999318</v>
      </c>
    </row>
    <row r="272" spans="1:17" ht="28.5" customHeight="1">
      <c r="A272" s="72" t="s">
        <v>359</v>
      </c>
      <c r="B272" s="573" t="s">
        <v>992</v>
      </c>
      <c r="C272" s="574"/>
      <c r="D272" s="18"/>
      <c r="E272" s="543" t="s">
        <v>993</v>
      </c>
      <c r="F272" s="543"/>
      <c r="G272" s="543"/>
      <c r="H272" s="505"/>
      <c r="I272" s="505"/>
      <c r="J272" s="505"/>
      <c r="K272" s="18" t="s">
        <v>1023</v>
      </c>
      <c r="L272" s="63">
        <v>569</v>
      </c>
      <c r="M272" s="96">
        <v>497</v>
      </c>
      <c r="N272">
        <f t="shared" si="11"/>
        <v>521.85</v>
      </c>
      <c r="O272" s="63">
        <v>547</v>
      </c>
      <c r="P272" s="21">
        <f t="shared" si="12"/>
        <v>568.88</v>
      </c>
      <c r="Q272" s="21">
        <f t="shared" si="13"/>
        <v>0.12000000000000455</v>
      </c>
    </row>
    <row r="273" spans="1:17" ht="48.75" customHeight="1">
      <c r="A273" s="72" t="s">
        <v>1331</v>
      </c>
      <c r="B273" s="379" t="s">
        <v>984</v>
      </c>
      <c r="C273" s="380"/>
      <c r="D273" s="6"/>
      <c r="E273" s="381" t="s">
        <v>1122</v>
      </c>
      <c r="F273" s="382"/>
      <c r="G273" s="383"/>
      <c r="H273" s="348"/>
      <c r="I273" s="353"/>
      <c r="J273" s="349"/>
      <c r="K273" s="11" t="s">
        <v>1078</v>
      </c>
      <c r="L273" s="53">
        <v>143</v>
      </c>
      <c r="M273" s="66">
        <v>124</v>
      </c>
      <c r="N273">
        <f t="shared" si="11"/>
        <v>130.20000000000002</v>
      </c>
      <c r="O273" s="53">
        <v>137</v>
      </c>
      <c r="P273" s="21">
        <f t="shared" si="12"/>
        <v>142.48000000000002</v>
      </c>
      <c r="Q273" s="21">
        <f t="shared" si="13"/>
        <v>0.5199999999999818</v>
      </c>
    </row>
    <row r="274" spans="1:17" ht="45" customHeight="1">
      <c r="A274" s="72" t="s">
        <v>1335</v>
      </c>
      <c r="B274" s="379" t="s">
        <v>677</v>
      </c>
      <c r="C274" s="380"/>
      <c r="D274" s="6"/>
      <c r="E274" s="499" t="s">
        <v>1336</v>
      </c>
      <c r="F274" s="500"/>
      <c r="G274" s="501"/>
      <c r="H274" s="348"/>
      <c r="I274" s="353"/>
      <c r="J274" s="349"/>
      <c r="K274" s="11" t="s">
        <v>1078</v>
      </c>
      <c r="L274" s="53">
        <v>143</v>
      </c>
      <c r="M274" s="66">
        <v>124</v>
      </c>
      <c r="N274">
        <f t="shared" si="11"/>
        <v>130.20000000000002</v>
      </c>
      <c r="O274" s="53">
        <v>137</v>
      </c>
      <c r="P274" s="21">
        <f t="shared" si="12"/>
        <v>142.48000000000002</v>
      </c>
      <c r="Q274" s="21">
        <f t="shared" si="13"/>
        <v>0.5199999999999818</v>
      </c>
    </row>
    <row r="275" spans="1:17" ht="32.25" customHeight="1">
      <c r="A275" s="85" t="s">
        <v>1317</v>
      </c>
      <c r="B275" s="379" t="s">
        <v>1216</v>
      </c>
      <c r="C275" s="380"/>
      <c r="D275" s="15"/>
      <c r="E275" s="381" t="s">
        <v>1217</v>
      </c>
      <c r="F275" s="382"/>
      <c r="G275" s="383"/>
      <c r="H275" s="379"/>
      <c r="I275" s="384"/>
      <c r="J275" s="380"/>
      <c r="K275" s="15" t="s">
        <v>1078</v>
      </c>
      <c r="L275" s="63">
        <v>388</v>
      </c>
      <c r="M275" s="96">
        <v>338</v>
      </c>
      <c r="N275">
        <f t="shared" si="11"/>
        <v>354.90000000000003</v>
      </c>
      <c r="O275" s="63">
        <v>373</v>
      </c>
      <c r="P275" s="21">
        <f t="shared" si="12"/>
        <v>387.92</v>
      </c>
      <c r="Q275" s="21">
        <f t="shared" si="13"/>
        <v>0.07999999999998408</v>
      </c>
    </row>
    <row r="276" spans="1:17" ht="29.25" customHeight="1">
      <c r="A276" s="72" t="s">
        <v>1337</v>
      </c>
      <c r="B276" s="379" t="s">
        <v>994</v>
      </c>
      <c r="C276" s="380"/>
      <c r="D276" s="18"/>
      <c r="E276" s="543" t="s">
        <v>995</v>
      </c>
      <c r="F276" s="543"/>
      <c r="G276" s="543"/>
      <c r="H276" s="505"/>
      <c r="I276" s="505"/>
      <c r="J276" s="505"/>
      <c r="K276" s="18" t="s">
        <v>1023</v>
      </c>
      <c r="L276" s="63">
        <v>573</v>
      </c>
      <c r="M276" s="96">
        <v>500</v>
      </c>
      <c r="N276">
        <f t="shared" si="11"/>
        <v>525</v>
      </c>
      <c r="O276" s="63">
        <v>551</v>
      </c>
      <c r="P276" s="21">
        <f t="shared" si="12"/>
        <v>573.04</v>
      </c>
      <c r="Q276" s="21">
        <f t="shared" si="13"/>
        <v>-0.03999999999996362</v>
      </c>
    </row>
    <row r="277" spans="1:17" ht="16.5" customHeight="1">
      <c r="A277" s="82" t="s">
        <v>1338</v>
      </c>
      <c r="B277" s="379" t="s">
        <v>996</v>
      </c>
      <c r="C277" s="380"/>
      <c r="D277" s="18"/>
      <c r="E277" s="543" t="s">
        <v>997</v>
      </c>
      <c r="F277" s="543"/>
      <c r="G277" s="543"/>
      <c r="H277" s="505"/>
      <c r="I277" s="505"/>
      <c r="J277" s="505"/>
      <c r="K277" s="18" t="s">
        <v>1023</v>
      </c>
      <c r="L277" s="63">
        <v>573</v>
      </c>
      <c r="M277" s="96">
        <v>500</v>
      </c>
      <c r="N277">
        <f t="shared" si="11"/>
        <v>525</v>
      </c>
      <c r="O277" s="63">
        <v>551</v>
      </c>
      <c r="P277" s="21">
        <f t="shared" si="12"/>
        <v>573.04</v>
      </c>
      <c r="Q277" s="21">
        <f t="shared" si="13"/>
        <v>-0.03999999999996362</v>
      </c>
    </row>
    <row r="278" spans="1:17" ht="32.25" customHeight="1">
      <c r="A278" s="82" t="s">
        <v>1320</v>
      </c>
      <c r="B278" s="379" t="s">
        <v>975</v>
      </c>
      <c r="C278" s="380"/>
      <c r="D278" s="15"/>
      <c r="E278" s="391" t="s">
        <v>1322</v>
      </c>
      <c r="F278" s="392"/>
      <c r="G278" s="393"/>
      <c r="H278" s="379"/>
      <c r="I278" s="384"/>
      <c r="J278" s="380"/>
      <c r="K278" s="18" t="s">
        <v>1078</v>
      </c>
      <c r="L278" s="63">
        <v>240</v>
      </c>
      <c r="M278" s="96">
        <v>210</v>
      </c>
      <c r="N278">
        <f t="shared" si="11"/>
        <v>220.5</v>
      </c>
      <c r="O278" s="63">
        <v>231</v>
      </c>
      <c r="P278" s="21">
        <f t="shared" si="12"/>
        <v>240.24</v>
      </c>
      <c r="Q278" s="21">
        <f t="shared" si="13"/>
        <v>-0.2400000000000091</v>
      </c>
    </row>
    <row r="279" spans="1:17" ht="26.25" customHeight="1">
      <c r="A279" s="60" t="s">
        <v>1318</v>
      </c>
      <c r="B279" s="379" t="s">
        <v>974</v>
      </c>
      <c r="C279" s="380"/>
      <c r="D279" s="7"/>
      <c r="E279" s="391" t="s">
        <v>1319</v>
      </c>
      <c r="F279" s="392"/>
      <c r="G279" s="393"/>
      <c r="H279" s="379"/>
      <c r="I279" s="384"/>
      <c r="J279" s="380"/>
      <c r="K279" s="11" t="s">
        <v>1078</v>
      </c>
      <c r="L279" s="53">
        <v>276</v>
      </c>
      <c r="M279" s="66">
        <v>240</v>
      </c>
      <c r="N279">
        <f t="shared" si="11"/>
        <v>252</v>
      </c>
      <c r="O279" s="53">
        <v>265</v>
      </c>
      <c r="P279" s="21">
        <f t="shared" si="12"/>
        <v>275.6</v>
      </c>
      <c r="Q279" s="21">
        <f t="shared" si="13"/>
        <v>0.39999999999997726</v>
      </c>
    </row>
    <row r="280" spans="1:17" ht="27.75" customHeight="1" thickBot="1">
      <c r="A280" s="71" t="s">
        <v>1328</v>
      </c>
      <c r="B280" s="389" t="s">
        <v>981</v>
      </c>
      <c r="C280" s="390"/>
      <c r="D280" s="56"/>
      <c r="E280" s="400" t="s">
        <v>669</v>
      </c>
      <c r="F280" s="401"/>
      <c r="G280" s="402"/>
      <c r="H280" s="389" t="s">
        <v>1287</v>
      </c>
      <c r="I280" s="385"/>
      <c r="J280" s="390"/>
      <c r="K280" s="57" t="s">
        <v>1078</v>
      </c>
      <c r="L280" s="58">
        <v>4263</v>
      </c>
      <c r="M280" s="66">
        <v>3719</v>
      </c>
      <c r="N280">
        <f t="shared" si="11"/>
        <v>3904.9500000000003</v>
      </c>
      <c r="O280" s="58">
        <v>4099</v>
      </c>
      <c r="P280" s="21">
        <f t="shared" si="12"/>
        <v>4262.96</v>
      </c>
      <c r="Q280" s="21">
        <f t="shared" si="13"/>
        <v>0.03999999999996362</v>
      </c>
    </row>
    <row r="281" spans="1:17" ht="16.5" customHeight="1" hidden="1" thickBot="1">
      <c r="A281" s="99" t="s">
        <v>1176</v>
      </c>
      <c r="B281" s="4"/>
      <c r="C281" s="4"/>
      <c r="D281" s="5"/>
      <c r="E281" s="357"/>
      <c r="F281" s="357"/>
      <c r="G281" s="357"/>
      <c r="H281" s="359"/>
      <c r="I281" s="359"/>
      <c r="J281" s="355"/>
      <c r="K281" s="13"/>
      <c r="L281" s="77">
        <v>3350</v>
      </c>
      <c r="M281" s="58">
        <v>3350</v>
      </c>
      <c r="N281">
        <f t="shared" si="11"/>
        <v>3517.5</v>
      </c>
      <c r="O281" s="77">
        <v>3350</v>
      </c>
      <c r="P281" s="21">
        <f t="shared" si="12"/>
        <v>3484</v>
      </c>
      <c r="Q281" s="21">
        <f t="shared" si="13"/>
        <v>-134</v>
      </c>
    </row>
    <row r="282" spans="1:17" ht="16.5" customHeight="1" hidden="1" thickBot="1">
      <c r="A282" s="72" t="s">
        <v>1177</v>
      </c>
      <c r="B282" s="379" t="s">
        <v>1002</v>
      </c>
      <c r="C282" s="380"/>
      <c r="D282" s="7"/>
      <c r="E282" s="360" t="s">
        <v>1178</v>
      </c>
      <c r="F282" s="361"/>
      <c r="G282" s="362"/>
      <c r="H282" s="348"/>
      <c r="I282" s="353"/>
      <c r="J282" s="349"/>
      <c r="K282" s="11" t="s">
        <v>1079</v>
      </c>
      <c r="L282" s="62"/>
      <c r="M282" s="62"/>
      <c r="N282">
        <f t="shared" si="11"/>
        <v>0</v>
      </c>
      <c r="O282" s="62"/>
      <c r="P282" s="21">
        <f t="shared" si="12"/>
        <v>0</v>
      </c>
      <c r="Q282" s="21">
        <f t="shared" si="13"/>
        <v>0</v>
      </c>
    </row>
    <row r="283" spans="1:17" ht="16.5" customHeight="1" hidden="1" thickBot="1">
      <c r="A283" s="72" t="s">
        <v>1179</v>
      </c>
      <c r="B283" s="348" t="s">
        <v>1003</v>
      </c>
      <c r="C283" s="349"/>
      <c r="D283" s="7"/>
      <c r="E283" s="360" t="s">
        <v>1180</v>
      </c>
      <c r="F283" s="361"/>
      <c r="G283" s="362"/>
      <c r="H283" s="348"/>
      <c r="I283" s="353"/>
      <c r="J283" s="349"/>
      <c r="K283" s="11" t="s">
        <v>1078</v>
      </c>
      <c r="L283" s="53"/>
      <c r="M283" s="53"/>
      <c r="N283">
        <f t="shared" si="11"/>
        <v>0</v>
      </c>
      <c r="O283" s="53"/>
      <c r="P283" s="21">
        <f t="shared" si="12"/>
        <v>0</v>
      </c>
      <c r="Q283" s="21">
        <f t="shared" si="13"/>
        <v>0</v>
      </c>
    </row>
    <row r="284" spans="1:17" ht="16.5" customHeight="1" hidden="1" thickBot="1">
      <c r="A284" s="67"/>
      <c r="B284" s="354"/>
      <c r="C284" s="355"/>
      <c r="D284" s="9"/>
      <c r="E284" s="364" t="s">
        <v>1049</v>
      </c>
      <c r="F284" s="365"/>
      <c r="G284" s="366"/>
      <c r="H284" s="367"/>
      <c r="I284" s="363"/>
      <c r="J284" s="368"/>
      <c r="K284" s="13"/>
      <c r="L284" s="53"/>
      <c r="M284" s="53"/>
      <c r="N284">
        <f t="shared" si="11"/>
        <v>0</v>
      </c>
      <c r="O284" s="53"/>
      <c r="P284" s="21">
        <f t="shared" si="12"/>
        <v>0</v>
      </c>
      <c r="Q284" s="21">
        <f t="shared" si="13"/>
        <v>0</v>
      </c>
    </row>
    <row r="285" spans="1:17" ht="16.5" customHeight="1" hidden="1" thickBot="1">
      <c r="A285" s="84" t="s">
        <v>1187</v>
      </c>
      <c r="B285" s="379" t="s">
        <v>1004</v>
      </c>
      <c r="C285" s="380"/>
      <c r="D285" s="15"/>
      <c r="E285" s="381" t="s">
        <v>1005</v>
      </c>
      <c r="F285" s="382"/>
      <c r="G285" s="383"/>
      <c r="H285" s="379"/>
      <c r="I285" s="384"/>
      <c r="J285" s="380"/>
      <c r="K285" s="18" t="s">
        <v>1006</v>
      </c>
      <c r="L285" s="62"/>
      <c r="M285" s="62"/>
      <c r="N285">
        <f t="shared" si="11"/>
        <v>0</v>
      </c>
      <c r="O285" s="62"/>
      <c r="P285" s="21">
        <f t="shared" si="12"/>
        <v>0</v>
      </c>
      <c r="Q285" s="21">
        <f t="shared" si="13"/>
        <v>0</v>
      </c>
    </row>
    <row r="286" spans="1:17" ht="16.5" customHeight="1" hidden="1" thickBot="1">
      <c r="A286" s="84" t="s">
        <v>1188</v>
      </c>
      <c r="B286" s="379" t="s">
        <v>972</v>
      </c>
      <c r="C286" s="380"/>
      <c r="D286" s="15"/>
      <c r="E286" s="381" t="s">
        <v>1107</v>
      </c>
      <c r="F286" s="382"/>
      <c r="G286" s="383"/>
      <c r="H286" s="379"/>
      <c r="I286" s="384"/>
      <c r="J286" s="380"/>
      <c r="K286" s="18" t="s">
        <v>1006</v>
      </c>
      <c r="L286" s="63"/>
      <c r="M286" s="63"/>
      <c r="N286">
        <f t="shared" si="11"/>
        <v>0</v>
      </c>
      <c r="O286" s="63"/>
      <c r="P286" s="21">
        <f t="shared" si="12"/>
        <v>0</v>
      </c>
      <c r="Q286" s="21">
        <f t="shared" si="13"/>
        <v>0</v>
      </c>
    </row>
    <row r="287" spans="1:17" ht="16.5" customHeight="1" hidden="1" thickBot="1">
      <c r="A287" s="102" t="s">
        <v>1189</v>
      </c>
      <c r="B287" s="379" t="s">
        <v>1101</v>
      </c>
      <c r="C287" s="380"/>
      <c r="D287" s="15"/>
      <c r="E287" s="381" t="s">
        <v>1007</v>
      </c>
      <c r="F287" s="382"/>
      <c r="G287" s="383"/>
      <c r="H287" s="379"/>
      <c r="I287" s="384"/>
      <c r="J287" s="380"/>
      <c r="K287" s="18" t="s">
        <v>1078</v>
      </c>
      <c r="L287" s="63"/>
      <c r="M287" s="63"/>
      <c r="N287">
        <f t="shared" si="11"/>
        <v>0</v>
      </c>
      <c r="O287" s="63"/>
      <c r="P287" s="21">
        <f t="shared" si="12"/>
        <v>0</v>
      </c>
      <c r="Q287" s="21">
        <f t="shared" si="13"/>
        <v>0</v>
      </c>
    </row>
    <row r="288" spans="1:17" ht="16.5" customHeight="1" hidden="1" thickBot="1">
      <c r="A288" s="72" t="s">
        <v>1191</v>
      </c>
      <c r="B288" s="379" t="s">
        <v>1008</v>
      </c>
      <c r="C288" s="380"/>
      <c r="D288" s="7"/>
      <c r="E288" s="360" t="s">
        <v>1190</v>
      </c>
      <c r="F288" s="361"/>
      <c r="G288" s="362"/>
      <c r="H288" s="348"/>
      <c r="I288" s="353"/>
      <c r="J288" s="349"/>
      <c r="K288" s="11" t="s">
        <v>1078</v>
      </c>
      <c r="L288" s="63"/>
      <c r="M288" s="63"/>
      <c r="N288">
        <f t="shared" si="11"/>
        <v>0</v>
      </c>
      <c r="O288" s="63"/>
      <c r="P288" s="21">
        <f t="shared" si="12"/>
        <v>0</v>
      </c>
      <c r="Q288" s="21">
        <f t="shared" si="13"/>
        <v>0</v>
      </c>
    </row>
    <row r="289" spans="1:17" ht="16.5" customHeight="1" hidden="1" thickBot="1">
      <c r="A289" s="72" t="s">
        <v>1192</v>
      </c>
      <c r="B289" s="348" t="s">
        <v>1009</v>
      </c>
      <c r="C289" s="349"/>
      <c r="D289" s="7"/>
      <c r="E289" s="360" t="s">
        <v>1193</v>
      </c>
      <c r="F289" s="361"/>
      <c r="G289" s="362"/>
      <c r="H289" s="348"/>
      <c r="I289" s="353"/>
      <c r="J289" s="349"/>
      <c r="K289" s="11" t="s">
        <v>1078</v>
      </c>
      <c r="L289" s="53"/>
      <c r="M289" s="53"/>
      <c r="N289">
        <f t="shared" si="11"/>
        <v>0</v>
      </c>
      <c r="O289" s="53"/>
      <c r="P289" s="21">
        <f t="shared" si="12"/>
        <v>0</v>
      </c>
      <c r="Q289" s="21">
        <f t="shared" si="13"/>
        <v>0</v>
      </c>
    </row>
    <row r="290" spans="1:17" ht="16.5" customHeight="1" hidden="1" thickBot="1">
      <c r="A290" s="67"/>
      <c r="B290" s="354"/>
      <c r="C290" s="355"/>
      <c r="D290" s="9"/>
      <c r="E290" s="364" t="s">
        <v>1194</v>
      </c>
      <c r="F290" s="365"/>
      <c r="G290" s="366"/>
      <c r="H290" s="367"/>
      <c r="I290" s="363"/>
      <c r="J290" s="368"/>
      <c r="K290" s="13"/>
      <c r="L290" s="53"/>
      <c r="M290" s="53"/>
      <c r="N290">
        <f t="shared" si="11"/>
        <v>0</v>
      </c>
      <c r="O290" s="53"/>
      <c r="P290" s="21">
        <f t="shared" si="12"/>
        <v>0</v>
      </c>
      <c r="Q290" s="21">
        <f t="shared" si="13"/>
        <v>0</v>
      </c>
    </row>
    <row r="291" spans="1:17" ht="16.5" customHeight="1" hidden="1" thickBot="1">
      <c r="A291" s="72" t="s">
        <v>1195</v>
      </c>
      <c r="B291" s="379" t="s">
        <v>1010</v>
      </c>
      <c r="C291" s="380"/>
      <c r="D291" s="7"/>
      <c r="E291" s="360" t="s">
        <v>1196</v>
      </c>
      <c r="F291" s="361"/>
      <c r="G291" s="362"/>
      <c r="H291" s="348"/>
      <c r="I291" s="353"/>
      <c r="J291" s="349"/>
      <c r="K291" s="11" t="s">
        <v>1078</v>
      </c>
      <c r="L291" s="62"/>
      <c r="M291" s="62"/>
      <c r="N291">
        <f t="shared" si="11"/>
        <v>0</v>
      </c>
      <c r="O291" s="62"/>
      <c r="P291" s="21">
        <f t="shared" si="12"/>
        <v>0</v>
      </c>
      <c r="Q291" s="21">
        <f t="shared" si="13"/>
        <v>0</v>
      </c>
    </row>
    <row r="292" spans="1:17" ht="16.5" customHeight="1" hidden="1" thickBot="1">
      <c r="A292" s="72" t="s">
        <v>1197</v>
      </c>
      <c r="B292" s="379" t="s">
        <v>1011</v>
      </c>
      <c r="C292" s="380"/>
      <c r="D292" s="7"/>
      <c r="E292" s="360" t="s">
        <v>1198</v>
      </c>
      <c r="F292" s="361"/>
      <c r="G292" s="362"/>
      <c r="H292" s="348"/>
      <c r="I292" s="353"/>
      <c r="J292" s="349"/>
      <c r="K292" s="11" t="s">
        <v>1078</v>
      </c>
      <c r="L292" s="53"/>
      <c r="M292" s="53"/>
      <c r="N292">
        <f t="shared" si="11"/>
        <v>0</v>
      </c>
      <c r="O292" s="53"/>
      <c r="P292" s="21">
        <f t="shared" si="12"/>
        <v>0</v>
      </c>
      <c r="Q292" s="21">
        <f t="shared" si="13"/>
        <v>0</v>
      </c>
    </row>
    <row r="293" spans="1:17" ht="16.5" customHeight="1" hidden="1" thickBot="1">
      <c r="A293" s="72" t="s">
        <v>1199</v>
      </c>
      <c r="B293" s="379" t="s">
        <v>1012</v>
      </c>
      <c r="C293" s="380"/>
      <c r="D293" s="7"/>
      <c r="E293" s="360" t="s">
        <v>1200</v>
      </c>
      <c r="F293" s="361"/>
      <c r="G293" s="362"/>
      <c r="H293" s="348"/>
      <c r="I293" s="353"/>
      <c r="J293" s="349"/>
      <c r="K293" s="11" t="s">
        <v>1078</v>
      </c>
      <c r="L293" s="53"/>
      <c r="M293" s="53"/>
      <c r="N293">
        <f t="shared" si="11"/>
        <v>0</v>
      </c>
      <c r="O293" s="53"/>
      <c r="P293" s="21">
        <f t="shared" si="12"/>
        <v>0</v>
      </c>
      <c r="Q293" s="21">
        <f t="shared" si="13"/>
        <v>0</v>
      </c>
    </row>
    <row r="294" spans="1:17" ht="16.5" customHeight="1" hidden="1" thickBot="1">
      <c r="A294" s="72" t="s">
        <v>1181</v>
      </c>
      <c r="B294" s="348" t="s">
        <v>1013</v>
      </c>
      <c r="C294" s="349"/>
      <c r="D294" s="7"/>
      <c r="E294" s="360" t="s">
        <v>1182</v>
      </c>
      <c r="F294" s="361"/>
      <c r="G294" s="362"/>
      <c r="H294" s="348"/>
      <c r="I294" s="353"/>
      <c r="J294" s="349"/>
      <c r="K294" s="11" t="s">
        <v>1078</v>
      </c>
      <c r="L294" s="53"/>
      <c r="M294" s="53"/>
      <c r="N294">
        <f t="shared" si="11"/>
        <v>0</v>
      </c>
      <c r="O294" s="53"/>
      <c r="P294" s="21">
        <f t="shared" si="12"/>
        <v>0</v>
      </c>
      <c r="Q294" s="21">
        <f t="shared" si="13"/>
        <v>0</v>
      </c>
    </row>
    <row r="295" spans="1:17" ht="16.5" customHeight="1" hidden="1" thickBot="1">
      <c r="A295" s="69"/>
      <c r="B295" s="354"/>
      <c r="C295" s="355"/>
      <c r="D295" s="8"/>
      <c r="E295" s="356" t="s">
        <v>1070</v>
      </c>
      <c r="F295" s="357"/>
      <c r="G295" s="358"/>
      <c r="H295" s="354"/>
      <c r="I295" s="359"/>
      <c r="J295" s="355"/>
      <c r="K295" s="12"/>
      <c r="L295" s="53"/>
      <c r="M295" s="53"/>
      <c r="N295">
        <f t="shared" si="11"/>
        <v>0</v>
      </c>
      <c r="O295" s="53"/>
      <c r="P295" s="21">
        <f t="shared" si="12"/>
        <v>0</v>
      </c>
      <c r="Q295" s="21">
        <f t="shared" si="13"/>
        <v>0</v>
      </c>
    </row>
    <row r="296" spans="1:17" ht="16.5" customHeight="1" hidden="1" thickBot="1">
      <c r="A296" s="72" t="s">
        <v>1183</v>
      </c>
      <c r="B296" s="348" t="s">
        <v>1014</v>
      </c>
      <c r="C296" s="349"/>
      <c r="D296" s="7"/>
      <c r="E296" s="45" t="s">
        <v>1184</v>
      </c>
      <c r="F296" s="45"/>
      <c r="G296" s="45"/>
      <c r="H296" s="348"/>
      <c r="I296" s="353"/>
      <c r="J296" s="349"/>
      <c r="K296" s="11" t="s">
        <v>1078</v>
      </c>
      <c r="L296" s="65"/>
      <c r="M296" s="65"/>
      <c r="N296">
        <f t="shared" si="11"/>
        <v>0</v>
      </c>
      <c r="O296" s="65"/>
      <c r="P296" s="21">
        <f t="shared" si="12"/>
        <v>0</v>
      </c>
      <c r="Q296" s="21">
        <f t="shared" si="13"/>
        <v>0</v>
      </c>
    </row>
    <row r="297" spans="1:17" ht="16.5" customHeight="1" hidden="1" thickBot="1">
      <c r="A297" s="67"/>
      <c r="B297" s="354"/>
      <c r="C297" s="355"/>
      <c r="D297" s="9"/>
      <c r="E297" s="43" t="s">
        <v>1069</v>
      </c>
      <c r="F297" s="43"/>
      <c r="G297" s="43"/>
      <c r="H297" s="367"/>
      <c r="I297" s="363"/>
      <c r="J297" s="368"/>
      <c r="K297" s="13"/>
      <c r="L297" s="53"/>
      <c r="M297" s="53"/>
      <c r="N297">
        <f t="shared" si="11"/>
        <v>0</v>
      </c>
      <c r="O297" s="53"/>
      <c r="P297" s="21">
        <f t="shared" si="12"/>
        <v>0</v>
      </c>
      <c r="Q297" s="21">
        <f t="shared" si="13"/>
        <v>0</v>
      </c>
    </row>
    <row r="298" spans="1:17" ht="16.5" customHeight="1" hidden="1" thickBot="1">
      <c r="A298" s="72" t="s">
        <v>1185</v>
      </c>
      <c r="B298" s="348" t="s">
        <v>1015</v>
      </c>
      <c r="C298" s="349"/>
      <c r="D298" s="7"/>
      <c r="E298" s="45" t="s">
        <v>1186</v>
      </c>
      <c r="F298" s="45"/>
      <c r="G298" s="45"/>
      <c r="H298" s="348"/>
      <c r="I298" s="353"/>
      <c r="J298" s="349"/>
      <c r="K298" s="11" t="s">
        <v>1054</v>
      </c>
      <c r="L298" s="62"/>
      <c r="M298" s="62"/>
      <c r="N298">
        <f t="shared" si="11"/>
        <v>0</v>
      </c>
      <c r="O298" s="62"/>
      <c r="P298" s="21">
        <f t="shared" si="12"/>
        <v>0</v>
      </c>
      <c r="Q298" s="21">
        <f t="shared" si="13"/>
        <v>0</v>
      </c>
    </row>
    <row r="299" spans="1:17" ht="1.5" customHeight="1" thickBot="1">
      <c r="A299" s="69"/>
      <c r="B299" s="437"/>
      <c r="C299" s="438"/>
      <c r="D299" s="8"/>
      <c r="E299" s="364" t="s">
        <v>1049</v>
      </c>
      <c r="F299" s="365"/>
      <c r="G299" s="366"/>
      <c r="H299" s="367"/>
      <c r="I299" s="363"/>
      <c r="J299" s="368"/>
      <c r="K299" s="12"/>
      <c r="L299" s="53"/>
      <c r="M299" s="53"/>
      <c r="N299">
        <f t="shared" si="11"/>
        <v>0</v>
      </c>
      <c r="O299" s="53"/>
      <c r="P299" s="21">
        <f t="shared" si="12"/>
        <v>0</v>
      </c>
      <c r="Q299" s="21">
        <f t="shared" si="13"/>
        <v>0</v>
      </c>
    </row>
    <row r="300" spans="1:17" ht="16.5" customHeight="1" thickBot="1">
      <c r="A300" s="174" t="s">
        <v>571</v>
      </c>
      <c r="B300" s="175"/>
      <c r="C300" s="175"/>
      <c r="D300" s="175"/>
      <c r="E300" s="169"/>
      <c r="F300" s="169"/>
      <c r="G300" s="169"/>
      <c r="H300" s="175"/>
      <c r="I300" s="175"/>
      <c r="J300" s="175"/>
      <c r="K300" s="175"/>
      <c r="L300" s="176"/>
      <c r="M300" s="58"/>
      <c r="N300">
        <f>M300*1.05</f>
        <v>0</v>
      </c>
      <c r="O300" s="176"/>
      <c r="P300" s="21">
        <f t="shared" si="12"/>
        <v>0</v>
      </c>
      <c r="Q300" s="21">
        <f t="shared" si="13"/>
        <v>0</v>
      </c>
    </row>
    <row r="301" spans="1:17" ht="36" customHeight="1">
      <c r="A301" s="94" t="s">
        <v>572</v>
      </c>
      <c r="B301" s="429" t="s">
        <v>1012</v>
      </c>
      <c r="C301" s="430"/>
      <c r="D301" s="49"/>
      <c r="E301" s="534" t="s">
        <v>573</v>
      </c>
      <c r="F301" s="535"/>
      <c r="G301" s="536"/>
      <c r="H301" s="371"/>
      <c r="I301" s="372"/>
      <c r="J301" s="373"/>
      <c r="K301" s="50" t="s">
        <v>1078</v>
      </c>
      <c r="L301" s="51">
        <v>159</v>
      </c>
      <c r="M301" s="53">
        <v>19589</v>
      </c>
      <c r="N301">
        <f>M301*1.05</f>
        <v>20568.45</v>
      </c>
      <c r="O301" s="51">
        <v>153</v>
      </c>
      <c r="P301" s="21">
        <f t="shared" si="12"/>
        <v>159.12</v>
      </c>
      <c r="Q301" s="21">
        <f t="shared" si="13"/>
        <v>-0.12000000000000455</v>
      </c>
    </row>
    <row r="302" spans="1:17" ht="31.5" customHeight="1" thickBot="1">
      <c r="A302" s="98" t="s">
        <v>574</v>
      </c>
      <c r="B302" s="389" t="s">
        <v>575</v>
      </c>
      <c r="C302" s="390"/>
      <c r="D302" s="57"/>
      <c r="E302" s="386" t="s">
        <v>678</v>
      </c>
      <c r="F302" s="387"/>
      <c r="G302" s="388"/>
      <c r="H302" s="400"/>
      <c r="I302" s="401"/>
      <c r="J302" s="402"/>
      <c r="K302" s="57" t="s">
        <v>1078</v>
      </c>
      <c r="L302" s="58">
        <v>159</v>
      </c>
      <c r="M302" s="63">
        <v>4475</v>
      </c>
      <c r="N302">
        <f>M302*1.05</f>
        <v>4698.75</v>
      </c>
      <c r="O302" s="58">
        <v>153</v>
      </c>
      <c r="P302" s="21">
        <f t="shared" si="12"/>
        <v>159.12</v>
      </c>
      <c r="Q302" s="21">
        <f t="shared" si="13"/>
        <v>-0.12000000000000455</v>
      </c>
    </row>
    <row r="303" spans="1:17" ht="16.5" customHeight="1" thickBot="1">
      <c r="A303" s="107" t="s">
        <v>1339</v>
      </c>
      <c r="B303" s="108"/>
      <c r="C303" s="108"/>
      <c r="D303" s="108"/>
      <c r="E303" s="109"/>
      <c r="F303" s="109"/>
      <c r="G303" s="109"/>
      <c r="H303" s="363"/>
      <c r="I303" s="363"/>
      <c r="J303" s="368"/>
      <c r="K303" s="13"/>
      <c r="L303" s="62"/>
      <c r="M303" s="62"/>
      <c r="N303">
        <f t="shared" si="11"/>
        <v>0</v>
      </c>
      <c r="O303" s="62"/>
      <c r="P303" s="21">
        <f t="shared" si="12"/>
        <v>0</v>
      </c>
      <c r="Q303" s="21">
        <f t="shared" si="13"/>
        <v>0</v>
      </c>
    </row>
    <row r="304" spans="1:17" ht="33.75" customHeight="1">
      <c r="A304" s="47" t="s">
        <v>0</v>
      </c>
      <c r="B304" s="429" t="s">
        <v>1017</v>
      </c>
      <c r="C304" s="430"/>
      <c r="D304" s="48"/>
      <c r="E304" s="531" t="s">
        <v>1201</v>
      </c>
      <c r="F304" s="532"/>
      <c r="G304" s="533"/>
      <c r="H304" s="403"/>
      <c r="I304" s="369"/>
      <c r="J304" s="370"/>
      <c r="K304" s="50" t="s">
        <v>1018</v>
      </c>
      <c r="L304" s="51">
        <v>146</v>
      </c>
      <c r="M304" s="51">
        <v>133</v>
      </c>
      <c r="N304">
        <f t="shared" si="11"/>
        <v>139.65</v>
      </c>
      <c r="O304" s="51">
        <v>140</v>
      </c>
      <c r="P304" s="21">
        <f t="shared" si="12"/>
        <v>145.6</v>
      </c>
      <c r="Q304" s="21">
        <f t="shared" si="13"/>
        <v>0.4000000000000057</v>
      </c>
    </row>
    <row r="305" spans="1:17" ht="36.75" customHeight="1">
      <c r="A305" s="52" t="s">
        <v>1</v>
      </c>
      <c r="B305" s="379" t="s">
        <v>1077</v>
      </c>
      <c r="C305" s="380"/>
      <c r="D305" s="7"/>
      <c r="E305" s="391" t="s">
        <v>1202</v>
      </c>
      <c r="F305" s="392"/>
      <c r="G305" s="393"/>
      <c r="H305" s="348"/>
      <c r="I305" s="353"/>
      <c r="J305" s="349"/>
      <c r="K305" s="11" t="s">
        <v>1019</v>
      </c>
      <c r="L305" s="53">
        <v>146</v>
      </c>
      <c r="M305" s="53">
        <v>139</v>
      </c>
      <c r="N305">
        <f t="shared" si="11"/>
        <v>145.95000000000002</v>
      </c>
      <c r="O305" s="53">
        <v>140</v>
      </c>
      <c r="P305" s="21">
        <f t="shared" si="12"/>
        <v>145.6</v>
      </c>
      <c r="Q305" s="21">
        <f t="shared" si="13"/>
        <v>0.4000000000000057</v>
      </c>
    </row>
    <row r="306" spans="1:17" ht="22.5" customHeight="1" thickBot="1">
      <c r="A306" s="54" t="s">
        <v>2</v>
      </c>
      <c r="B306" s="389" t="s">
        <v>1020</v>
      </c>
      <c r="C306" s="390"/>
      <c r="D306" s="55"/>
      <c r="E306" s="400" t="s">
        <v>1021</v>
      </c>
      <c r="F306" s="401"/>
      <c r="G306" s="402"/>
      <c r="H306" s="389"/>
      <c r="I306" s="385"/>
      <c r="J306" s="390"/>
      <c r="K306" s="57" t="s">
        <v>1019</v>
      </c>
      <c r="L306" s="58">
        <v>546</v>
      </c>
      <c r="M306" s="58">
        <v>546</v>
      </c>
      <c r="N306">
        <f t="shared" si="11"/>
        <v>573.3000000000001</v>
      </c>
      <c r="O306" s="58">
        <v>546</v>
      </c>
      <c r="P306" s="21">
        <f t="shared" si="12"/>
        <v>567.84</v>
      </c>
      <c r="Q306" s="21">
        <f t="shared" si="13"/>
        <v>-21.840000000000032</v>
      </c>
    </row>
    <row r="307" spans="1:17" ht="16.5" customHeight="1" thickBot="1">
      <c r="A307" s="103" t="s">
        <v>3</v>
      </c>
      <c r="B307" s="46"/>
      <c r="C307" s="46"/>
      <c r="D307" s="46"/>
      <c r="E307" s="106"/>
      <c r="F307" s="106"/>
      <c r="G307" s="106"/>
      <c r="H307" s="46"/>
      <c r="I307" s="46"/>
      <c r="J307" s="46"/>
      <c r="K307" s="46"/>
      <c r="L307" s="58"/>
      <c r="M307" s="58"/>
      <c r="N307">
        <f t="shared" si="11"/>
        <v>0</v>
      </c>
      <c r="O307" s="58"/>
      <c r="P307" s="21">
        <f t="shared" si="12"/>
        <v>0</v>
      </c>
      <c r="Q307" s="21">
        <f t="shared" si="13"/>
        <v>0</v>
      </c>
    </row>
    <row r="308" spans="1:17" ht="60.75" customHeight="1">
      <c r="A308" s="59" t="s">
        <v>4</v>
      </c>
      <c r="B308" s="429" t="s">
        <v>1032</v>
      </c>
      <c r="C308" s="430"/>
      <c r="D308" s="49"/>
      <c r="E308" s="568" t="s">
        <v>5</v>
      </c>
      <c r="F308" s="569"/>
      <c r="G308" s="570"/>
      <c r="H308" s="403"/>
      <c r="I308" s="369"/>
      <c r="J308" s="370"/>
      <c r="K308" s="50" t="s">
        <v>1079</v>
      </c>
      <c r="L308" s="51">
        <v>286</v>
      </c>
      <c r="M308" s="184">
        <v>262</v>
      </c>
      <c r="N308">
        <f t="shared" si="11"/>
        <v>275.1</v>
      </c>
      <c r="O308" s="51">
        <v>275</v>
      </c>
      <c r="P308" s="21">
        <f t="shared" si="12"/>
        <v>286</v>
      </c>
      <c r="Q308" s="21">
        <f t="shared" si="13"/>
        <v>0</v>
      </c>
    </row>
    <row r="309" spans="1:17" ht="61.5" customHeight="1">
      <c r="A309" s="60" t="s">
        <v>6</v>
      </c>
      <c r="B309" s="379" t="s">
        <v>1033</v>
      </c>
      <c r="C309" s="380"/>
      <c r="D309" s="6"/>
      <c r="E309" s="564" t="s">
        <v>7</v>
      </c>
      <c r="F309" s="565"/>
      <c r="G309" s="566"/>
      <c r="H309" s="348"/>
      <c r="I309" s="353"/>
      <c r="J309" s="349"/>
      <c r="K309" s="11" t="s">
        <v>1079</v>
      </c>
      <c r="L309" s="53">
        <v>286</v>
      </c>
      <c r="M309" s="66">
        <v>262</v>
      </c>
      <c r="N309">
        <f t="shared" si="11"/>
        <v>275.1</v>
      </c>
      <c r="O309" s="53">
        <v>275</v>
      </c>
      <c r="P309" s="21">
        <f t="shared" si="12"/>
        <v>286</v>
      </c>
      <c r="Q309" s="21">
        <f t="shared" si="13"/>
        <v>0</v>
      </c>
    </row>
    <row r="310" spans="1:17" ht="48" customHeight="1">
      <c r="A310" s="60" t="s">
        <v>8</v>
      </c>
      <c r="B310" s="512" t="s">
        <v>1034</v>
      </c>
      <c r="C310" s="513"/>
      <c r="D310" s="6" t="s">
        <v>1110</v>
      </c>
      <c r="E310" s="516" t="s">
        <v>679</v>
      </c>
      <c r="F310" s="517"/>
      <c r="G310" s="518"/>
      <c r="H310" s="499" t="s">
        <v>680</v>
      </c>
      <c r="I310" s="500"/>
      <c r="J310" s="501"/>
      <c r="K310" s="11" t="s">
        <v>1078</v>
      </c>
      <c r="L310" s="53">
        <v>15142</v>
      </c>
      <c r="M310" s="66">
        <v>19589</v>
      </c>
      <c r="N310">
        <f t="shared" si="11"/>
        <v>20568.45</v>
      </c>
      <c r="O310" s="53">
        <v>14560</v>
      </c>
      <c r="P310" s="21">
        <f t="shared" si="12"/>
        <v>15142.4</v>
      </c>
      <c r="Q310" s="21">
        <f t="shared" si="13"/>
        <v>-0.3999999999996362</v>
      </c>
    </row>
    <row r="311" spans="1:17" ht="16.5" customHeight="1">
      <c r="A311" s="61"/>
      <c r="B311" s="514"/>
      <c r="C311" s="515"/>
      <c r="D311" s="4" t="s">
        <v>682</v>
      </c>
      <c r="E311" s="519"/>
      <c r="F311" s="520"/>
      <c r="G311" s="521"/>
      <c r="H311" s="508" t="s">
        <v>681</v>
      </c>
      <c r="I311" s="497"/>
      <c r="J311" s="498"/>
      <c r="K311" s="13"/>
      <c r="L311" s="62"/>
      <c r="M311" s="68"/>
      <c r="N311">
        <f t="shared" si="11"/>
        <v>0</v>
      </c>
      <c r="O311" s="62"/>
      <c r="P311" s="21">
        <f t="shared" si="12"/>
        <v>0</v>
      </c>
      <c r="Q311" s="21">
        <f t="shared" si="13"/>
        <v>0</v>
      </c>
    </row>
    <row r="312" spans="1:17" ht="48.75" customHeight="1">
      <c r="A312" s="60" t="s">
        <v>55</v>
      </c>
      <c r="B312" s="512" t="s">
        <v>1034</v>
      </c>
      <c r="C312" s="513"/>
      <c r="D312" s="6" t="s">
        <v>1110</v>
      </c>
      <c r="E312" s="516" t="s">
        <v>679</v>
      </c>
      <c r="F312" s="517"/>
      <c r="G312" s="518"/>
      <c r="H312" s="499" t="s">
        <v>680</v>
      </c>
      <c r="I312" s="500"/>
      <c r="J312" s="501"/>
      <c r="K312" s="11" t="s">
        <v>1078</v>
      </c>
      <c r="L312" s="53">
        <v>11142</v>
      </c>
      <c r="M312" s="66">
        <v>19589</v>
      </c>
      <c r="N312">
        <f t="shared" si="11"/>
        <v>20568.45</v>
      </c>
      <c r="O312" s="53">
        <v>10714</v>
      </c>
      <c r="P312" s="21">
        <f t="shared" si="12"/>
        <v>11142.56</v>
      </c>
      <c r="Q312" s="21">
        <f t="shared" si="13"/>
        <v>-0.5599999999994907</v>
      </c>
    </row>
    <row r="313" spans="1:17" ht="16.5" customHeight="1">
      <c r="A313" s="61"/>
      <c r="B313" s="514"/>
      <c r="C313" s="515"/>
      <c r="D313" s="4" t="s">
        <v>56</v>
      </c>
      <c r="E313" s="519"/>
      <c r="F313" s="520"/>
      <c r="G313" s="521"/>
      <c r="H313" s="508" t="s">
        <v>57</v>
      </c>
      <c r="I313" s="497"/>
      <c r="J313" s="498"/>
      <c r="K313" s="13"/>
      <c r="L313" s="62"/>
      <c r="M313" s="68"/>
      <c r="N313">
        <f t="shared" si="11"/>
        <v>0</v>
      </c>
      <c r="O313" s="62"/>
      <c r="P313" s="21">
        <f t="shared" si="12"/>
        <v>0</v>
      </c>
      <c r="Q313" s="21">
        <f t="shared" si="13"/>
        <v>0</v>
      </c>
    </row>
    <row r="314" spans="1:17" ht="48.75" customHeight="1">
      <c r="A314" s="60" t="s">
        <v>1364</v>
      </c>
      <c r="B314" s="512" t="s">
        <v>1034</v>
      </c>
      <c r="C314" s="513"/>
      <c r="D314" s="6" t="s">
        <v>1110</v>
      </c>
      <c r="E314" s="516" t="s">
        <v>679</v>
      </c>
      <c r="F314" s="517"/>
      <c r="G314" s="518"/>
      <c r="H314" s="499" t="s">
        <v>680</v>
      </c>
      <c r="I314" s="500"/>
      <c r="J314" s="501"/>
      <c r="K314" s="11" t="s">
        <v>1078</v>
      </c>
      <c r="L314" s="53">
        <v>13355</v>
      </c>
      <c r="M314" s="66">
        <v>19589</v>
      </c>
      <c r="N314">
        <f>M314*1.05</f>
        <v>20568.45</v>
      </c>
      <c r="O314" s="53">
        <v>10714</v>
      </c>
      <c r="P314" s="21">
        <f>O314*1.04</f>
        <v>11142.56</v>
      </c>
      <c r="Q314" s="21">
        <f>L314-P314</f>
        <v>2212.4400000000005</v>
      </c>
    </row>
    <row r="315" spans="1:17" ht="16.5" customHeight="1">
      <c r="A315" s="61"/>
      <c r="B315" s="514"/>
      <c r="C315" s="515"/>
      <c r="D315" s="4" t="s">
        <v>1365</v>
      </c>
      <c r="E315" s="519"/>
      <c r="F315" s="520"/>
      <c r="G315" s="521"/>
      <c r="H315" s="508" t="s">
        <v>1366</v>
      </c>
      <c r="I315" s="497"/>
      <c r="J315" s="498"/>
      <c r="K315" s="13"/>
      <c r="L315" s="62"/>
      <c r="M315" s="68"/>
      <c r="N315">
        <f>M315*1.05</f>
        <v>0</v>
      </c>
      <c r="O315" s="62"/>
      <c r="P315" s="21">
        <f>O315*1.04</f>
        <v>0</v>
      </c>
      <c r="Q315" s="21">
        <f>L315-P315</f>
        <v>0</v>
      </c>
    </row>
    <row r="316" spans="1:17" ht="42" customHeight="1">
      <c r="A316" s="571" t="s">
        <v>9</v>
      </c>
      <c r="B316" s="512" t="s">
        <v>1034</v>
      </c>
      <c r="C316" s="513"/>
      <c r="D316" s="232" t="s">
        <v>1111</v>
      </c>
      <c r="E316" s="525" t="s">
        <v>679</v>
      </c>
      <c r="F316" s="526"/>
      <c r="G316" s="526"/>
      <c r="H316" s="529" t="s">
        <v>684</v>
      </c>
      <c r="I316" s="530"/>
      <c r="J316" s="530"/>
      <c r="K316" s="11" t="s">
        <v>1078</v>
      </c>
      <c r="L316" s="53">
        <v>1398</v>
      </c>
      <c r="M316" s="96">
        <v>4475</v>
      </c>
      <c r="N316">
        <f t="shared" si="11"/>
        <v>4698.75</v>
      </c>
      <c r="O316" s="53">
        <v>1344</v>
      </c>
      <c r="P316" s="21">
        <f aca="true" t="shared" si="14" ref="P316:P347">O316*1.04</f>
        <v>1397.76</v>
      </c>
      <c r="Q316" s="21">
        <f t="shared" si="13"/>
        <v>0.2400000000000091</v>
      </c>
    </row>
    <row r="317" spans="1:17" ht="28.5" customHeight="1">
      <c r="A317" s="524"/>
      <c r="B317" s="514"/>
      <c r="C317" s="515"/>
      <c r="D317" s="233" t="s">
        <v>683</v>
      </c>
      <c r="E317" s="527"/>
      <c r="F317" s="528"/>
      <c r="G317" s="528"/>
      <c r="H317" s="519" t="s">
        <v>685</v>
      </c>
      <c r="I317" s="520"/>
      <c r="J317" s="520"/>
      <c r="K317" s="12"/>
      <c r="L317" s="65"/>
      <c r="M317" s="96">
        <v>4475</v>
      </c>
      <c r="N317">
        <f t="shared" si="11"/>
        <v>4698.75</v>
      </c>
      <c r="O317" s="65"/>
      <c r="P317" s="21">
        <f t="shared" si="14"/>
        <v>0</v>
      </c>
      <c r="Q317" s="21">
        <f t="shared" si="13"/>
        <v>0</v>
      </c>
    </row>
    <row r="318" spans="1:17" ht="34.5" customHeight="1">
      <c r="A318" s="523" t="s">
        <v>1378</v>
      </c>
      <c r="B318" s="512" t="s">
        <v>1034</v>
      </c>
      <c r="C318" s="513"/>
      <c r="D318" s="232" t="s">
        <v>1111</v>
      </c>
      <c r="E318" s="525" t="s">
        <v>679</v>
      </c>
      <c r="F318" s="526"/>
      <c r="G318" s="526"/>
      <c r="H318" s="529" t="s">
        <v>684</v>
      </c>
      <c r="I318" s="530"/>
      <c r="J318" s="530"/>
      <c r="K318" s="11" t="s">
        <v>1078</v>
      </c>
      <c r="L318" s="53">
        <v>1239</v>
      </c>
      <c r="M318" s="96">
        <v>4475</v>
      </c>
      <c r="N318">
        <f t="shared" si="11"/>
        <v>4698.75</v>
      </c>
      <c r="O318" s="53">
        <v>1191</v>
      </c>
      <c r="P318" s="21">
        <f t="shared" si="14"/>
        <v>1238.64</v>
      </c>
      <c r="Q318" s="21">
        <f t="shared" si="13"/>
        <v>0.35999999999989996</v>
      </c>
    </row>
    <row r="319" spans="1:17" ht="28.5" customHeight="1">
      <c r="A319" s="524"/>
      <c r="B319" s="514"/>
      <c r="C319" s="515"/>
      <c r="D319" s="233" t="s">
        <v>58</v>
      </c>
      <c r="E319" s="527"/>
      <c r="F319" s="528"/>
      <c r="G319" s="528"/>
      <c r="H319" s="519" t="s">
        <v>59</v>
      </c>
      <c r="I319" s="520"/>
      <c r="J319" s="520"/>
      <c r="K319" s="12"/>
      <c r="L319" s="65"/>
      <c r="M319" s="96">
        <v>4475</v>
      </c>
      <c r="N319">
        <f t="shared" si="11"/>
        <v>4698.75</v>
      </c>
      <c r="O319" s="65"/>
      <c r="P319" s="21">
        <f t="shared" si="14"/>
        <v>0</v>
      </c>
      <c r="Q319" s="21">
        <f t="shared" si="13"/>
        <v>0</v>
      </c>
    </row>
    <row r="320" spans="1:17" ht="35.25" customHeight="1">
      <c r="A320" s="523" t="s">
        <v>1379</v>
      </c>
      <c r="B320" s="512" t="s">
        <v>1034</v>
      </c>
      <c r="C320" s="513"/>
      <c r="D320" s="232" t="s">
        <v>1111</v>
      </c>
      <c r="E320" s="525" t="s">
        <v>679</v>
      </c>
      <c r="F320" s="526"/>
      <c r="G320" s="526"/>
      <c r="H320" s="529" t="s">
        <v>684</v>
      </c>
      <c r="I320" s="530"/>
      <c r="J320" s="530"/>
      <c r="K320" s="11" t="s">
        <v>1078</v>
      </c>
      <c r="L320" s="53">
        <v>1331</v>
      </c>
      <c r="M320" s="96">
        <v>4475</v>
      </c>
      <c r="N320">
        <f>M320*1.05</f>
        <v>4698.75</v>
      </c>
      <c r="O320" s="53">
        <v>1191</v>
      </c>
      <c r="P320" s="21">
        <f>O320*1.04</f>
        <v>1238.64</v>
      </c>
      <c r="Q320" s="21">
        <f>L320-P320</f>
        <v>92.3599999999999</v>
      </c>
    </row>
    <row r="321" spans="1:17" ht="31.5" customHeight="1">
      <c r="A321" s="524"/>
      <c r="B321" s="514"/>
      <c r="C321" s="515"/>
      <c r="D321" s="233" t="s">
        <v>1376</v>
      </c>
      <c r="E321" s="527"/>
      <c r="F321" s="528"/>
      <c r="G321" s="528"/>
      <c r="H321" s="519" t="s">
        <v>1377</v>
      </c>
      <c r="I321" s="520"/>
      <c r="J321" s="520"/>
      <c r="K321" s="12"/>
      <c r="L321" s="65"/>
      <c r="M321" s="96">
        <v>4475</v>
      </c>
      <c r="N321">
        <f>M321*1.05</f>
        <v>4698.75</v>
      </c>
      <c r="O321" s="65"/>
      <c r="P321" s="21">
        <f>O321*1.04</f>
        <v>0</v>
      </c>
      <c r="Q321" s="21">
        <f>L321-P321</f>
        <v>0</v>
      </c>
    </row>
    <row r="322" spans="1:17" ht="33" customHeight="1">
      <c r="A322" s="60" t="s">
        <v>10</v>
      </c>
      <c r="B322" s="379" t="s">
        <v>686</v>
      </c>
      <c r="C322" s="380"/>
      <c r="D322" s="4"/>
      <c r="E322" s="360" t="s">
        <v>329</v>
      </c>
      <c r="F322" s="361"/>
      <c r="G322" s="362"/>
      <c r="H322" s="360" t="s">
        <v>11</v>
      </c>
      <c r="I322" s="361"/>
      <c r="J322" s="362"/>
      <c r="K322" s="13" t="s">
        <v>1078</v>
      </c>
      <c r="L322" s="62">
        <v>3822</v>
      </c>
      <c r="M322" s="68">
        <v>3330</v>
      </c>
      <c r="N322">
        <f t="shared" si="11"/>
        <v>3496.5</v>
      </c>
      <c r="O322" s="62">
        <v>3675</v>
      </c>
      <c r="P322" s="21">
        <f t="shared" si="14"/>
        <v>3822</v>
      </c>
      <c r="Q322" s="21">
        <f t="shared" si="13"/>
        <v>0</v>
      </c>
    </row>
    <row r="323" spans="1:17" ht="30" customHeight="1">
      <c r="A323" s="60" t="s">
        <v>12</v>
      </c>
      <c r="B323" s="379" t="s">
        <v>687</v>
      </c>
      <c r="C323" s="380"/>
      <c r="D323" s="6"/>
      <c r="E323" s="381" t="s">
        <v>1203</v>
      </c>
      <c r="F323" s="382"/>
      <c r="G323" s="383"/>
      <c r="H323" s="348"/>
      <c r="I323" s="353"/>
      <c r="J323" s="349"/>
      <c r="K323" s="11" t="s">
        <v>1078</v>
      </c>
      <c r="L323" s="63">
        <v>2437</v>
      </c>
      <c r="M323" s="66">
        <v>2125</v>
      </c>
      <c r="N323">
        <f t="shared" si="11"/>
        <v>2231.25</v>
      </c>
      <c r="O323" s="63">
        <v>2343</v>
      </c>
      <c r="P323" s="21">
        <f t="shared" si="14"/>
        <v>2436.7200000000003</v>
      </c>
      <c r="Q323" s="21">
        <f t="shared" si="13"/>
        <v>0.27999999999974534</v>
      </c>
    </row>
    <row r="324" spans="1:17" ht="45" customHeight="1" thickBot="1">
      <c r="A324" s="71" t="s">
        <v>13</v>
      </c>
      <c r="B324" s="389" t="s">
        <v>686</v>
      </c>
      <c r="C324" s="390"/>
      <c r="D324" s="56"/>
      <c r="E324" s="400" t="s">
        <v>1055</v>
      </c>
      <c r="F324" s="401"/>
      <c r="G324" s="402"/>
      <c r="H324" s="360" t="s">
        <v>11</v>
      </c>
      <c r="I324" s="361"/>
      <c r="J324" s="362"/>
      <c r="K324" s="57" t="s">
        <v>1078</v>
      </c>
      <c r="L324" s="181">
        <v>3956</v>
      </c>
      <c r="M324" s="70">
        <v>3452</v>
      </c>
      <c r="N324">
        <f t="shared" si="11"/>
        <v>3624.6000000000004</v>
      </c>
      <c r="O324" s="181">
        <v>3804</v>
      </c>
      <c r="P324" s="21">
        <f t="shared" si="14"/>
        <v>3956.1600000000003</v>
      </c>
      <c r="Q324" s="21">
        <f t="shared" si="13"/>
        <v>-0.16000000000030923</v>
      </c>
    </row>
    <row r="325" spans="1:17" ht="33.75" customHeight="1" thickBot="1">
      <c r="A325" s="154" t="s">
        <v>1204</v>
      </c>
      <c r="B325" s="377" t="s">
        <v>1028</v>
      </c>
      <c r="C325" s="377"/>
      <c r="D325" s="377"/>
      <c r="E325" s="377"/>
      <c r="F325" s="377"/>
      <c r="G325" s="377"/>
      <c r="H325" s="377"/>
      <c r="I325" s="377"/>
      <c r="J325" s="377"/>
      <c r="K325" s="377"/>
      <c r="L325" s="378"/>
      <c r="N325">
        <f t="shared" si="11"/>
        <v>0</v>
      </c>
      <c r="P325" s="21">
        <f t="shared" si="14"/>
        <v>0</v>
      </c>
      <c r="Q325" s="21">
        <f t="shared" si="13"/>
        <v>0</v>
      </c>
    </row>
    <row r="326" spans="1:17" ht="33" customHeight="1">
      <c r="A326" s="59" t="s">
        <v>1205</v>
      </c>
      <c r="B326" s="403" t="s">
        <v>1103</v>
      </c>
      <c r="C326" s="370"/>
      <c r="D326" s="48" t="s">
        <v>1206</v>
      </c>
      <c r="E326" s="371" t="s">
        <v>1050</v>
      </c>
      <c r="F326" s="372"/>
      <c r="G326" s="373"/>
      <c r="H326" s="374" t="s">
        <v>469</v>
      </c>
      <c r="I326" s="375"/>
      <c r="J326" s="376"/>
      <c r="K326" s="50" t="s">
        <v>1006</v>
      </c>
      <c r="L326" s="51">
        <v>71</v>
      </c>
      <c r="M326" s="184">
        <v>62</v>
      </c>
      <c r="N326">
        <f t="shared" si="11"/>
        <v>65.10000000000001</v>
      </c>
      <c r="O326" s="51">
        <v>68</v>
      </c>
      <c r="P326" s="21">
        <f t="shared" si="14"/>
        <v>70.72</v>
      </c>
      <c r="Q326" s="21">
        <f t="shared" si="13"/>
        <v>0.28000000000000114</v>
      </c>
    </row>
    <row r="327" spans="1:17" ht="16.5" customHeight="1" thickBot="1">
      <c r="A327" s="64"/>
      <c r="B327" s="354"/>
      <c r="C327" s="355"/>
      <c r="D327" s="8" t="s">
        <v>1152</v>
      </c>
      <c r="E327" s="356"/>
      <c r="F327" s="357"/>
      <c r="G327" s="358"/>
      <c r="H327" s="354" t="s">
        <v>1056</v>
      </c>
      <c r="I327" s="359"/>
      <c r="J327" s="359"/>
      <c r="K327" s="12"/>
      <c r="L327" s="65"/>
      <c r="M327" s="70"/>
      <c r="N327">
        <f t="shared" si="11"/>
        <v>0</v>
      </c>
      <c r="O327" s="65"/>
      <c r="P327" s="21">
        <f t="shared" si="14"/>
        <v>0</v>
      </c>
      <c r="Q327" s="21">
        <f t="shared" si="13"/>
        <v>0</v>
      </c>
    </row>
    <row r="328" spans="1:16" ht="33" customHeight="1" thickBot="1">
      <c r="A328" s="82" t="s">
        <v>83</v>
      </c>
      <c r="B328" s="379" t="s">
        <v>1103</v>
      </c>
      <c r="C328" s="380"/>
      <c r="D328" s="18" t="s">
        <v>84</v>
      </c>
      <c r="E328" s="506" t="s">
        <v>1050</v>
      </c>
      <c r="F328" s="506"/>
      <c r="G328" s="506"/>
      <c r="H328" s="543" t="s">
        <v>85</v>
      </c>
      <c r="I328" s="543"/>
      <c r="J328" s="543"/>
      <c r="K328" s="18" t="s">
        <v>1006</v>
      </c>
      <c r="L328" s="63">
        <v>66</v>
      </c>
      <c r="M328" s="184">
        <v>62</v>
      </c>
      <c r="N328">
        <f t="shared" si="11"/>
        <v>65.10000000000001</v>
      </c>
      <c r="O328" s="63">
        <v>63</v>
      </c>
      <c r="P328" s="21">
        <f t="shared" si="14"/>
        <v>65.52</v>
      </c>
    </row>
    <row r="329" spans="1:16" ht="48.75" customHeight="1">
      <c r="A329" s="61" t="s">
        <v>86</v>
      </c>
      <c r="B329" s="379" t="s">
        <v>1103</v>
      </c>
      <c r="C329" s="380"/>
      <c r="D329" s="9" t="s">
        <v>87</v>
      </c>
      <c r="E329" s="508" t="s">
        <v>1050</v>
      </c>
      <c r="F329" s="497"/>
      <c r="G329" s="498"/>
      <c r="H329" s="364" t="s">
        <v>88</v>
      </c>
      <c r="I329" s="365"/>
      <c r="J329" s="366"/>
      <c r="K329" s="13" t="s">
        <v>1006</v>
      </c>
      <c r="L329" s="62">
        <v>71</v>
      </c>
      <c r="M329" s="184">
        <v>62</v>
      </c>
      <c r="N329">
        <f t="shared" si="11"/>
        <v>65.10000000000001</v>
      </c>
      <c r="O329" s="62">
        <v>68</v>
      </c>
      <c r="P329" s="21">
        <f t="shared" si="14"/>
        <v>70.72</v>
      </c>
    </row>
    <row r="330" spans="1:17" ht="28.5" customHeight="1">
      <c r="A330" s="60" t="s">
        <v>1207</v>
      </c>
      <c r="B330" s="348" t="s">
        <v>1103</v>
      </c>
      <c r="C330" s="349"/>
      <c r="D330" s="7" t="s">
        <v>1208</v>
      </c>
      <c r="E330" s="499" t="s">
        <v>1050</v>
      </c>
      <c r="F330" s="500"/>
      <c r="G330" s="501"/>
      <c r="H330" s="348" t="s">
        <v>357</v>
      </c>
      <c r="I330" s="353"/>
      <c r="J330" s="349"/>
      <c r="K330" s="11" t="s">
        <v>1030</v>
      </c>
      <c r="L330" s="53">
        <v>58</v>
      </c>
      <c r="M330" s="66">
        <v>50</v>
      </c>
      <c r="N330">
        <f t="shared" si="11"/>
        <v>52.5</v>
      </c>
      <c r="O330" s="53">
        <v>56</v>
      </c>
      <c r="P330" s="21">
        <f t="shared" si="14"/>
        <v>58.24</v>
      </c>
      <c r="Q330" s="21">
        <f t="shared" si="13"/>
        <v>-0.240000000000002</v>
      </c>
    </row>
    <row r="331" spans="1:17" ht="16.5" customHeight="1">
      <c r="A331" s="61"/>
      <c r="B331" s="354"/>
      <c r="C331" s="355"/>
      <c r="D331" s="9" t="s">
        <v>1117</v>
      </c>
      <c r="E331" s="364"/>
      <c r="F331" s="365"/>
      <c r="G331" s="366"/>
      <c r="H331" s="367" t="s">
        <v>1006</v>
      </c>
      <c r="I331" s="363"/>
      <c r="J331" s="368"/>
      <c r="K331" s="12"/>
      <c r="L331" s="65"/>
      <c r="M331" s="70"/>
      <c r="N331">
        <f t="shared" si="11"/>
        <v>0</v>
      </c>
      <c r="O331" s="65"/>
      <c r="P331" s="21">
        <f t="shared" si="14"/>
        <v>0</v>
      </c>
      <c r="Q331" s="21">
        <f t="shared" si="13"/>
        <v>0</v>
      </c>
    </row>
    <row r="332" spans="1:17" ht="33" customHeight="1">
      <c r="A332" s="60" t="s">
        <v>1209</v>
      </c>
      <c r="B332" s="348" t="s">
        <v>1103</v>
      </c>
      <c r="C332" s="349"/>
      <c r="D332" s="7" t="s">
        <v>1210</v>
      </c>
      <c r="E332" s="499" t="s">
        <v>1050</v>
      </c>
      <c r="F332" s="500"/>
      <c r="G332" s="501"/>
      <c r="H332" s="360" t="s">
        <v>1053</v>
      </c>
      <c r="I332" s="361"/>
      <c r="J332" s="362"/>
      <c r="K332" s="11" t="s">
        <v>1029</v>
      </c>
      <c r="L332" s="53">
        <v>68</v>
      </c>
      <c r="M332" s="66">
        <v>59</v>
      </c>
      <c r="N332">
        <f t="shared" si="11"/>
        <v>61.95</v>
      </c>
      <c r="O332" s="53">
        <v>65</v>
      </c>
      <c r="P332" s="21">
        <f t="shared" si="14"/>
        <v>67.60000000000001</v>
      </c>
      <c r="Q332" s="21">
        <f t="shared" si="13"/>
        <v>0.3999999999999915</v>
      </c>
    </row>
    <row r="333" spans="1:17" ht="16.5" customHeight="1">
      <c r="A333" s="64"/>
      <c r="B333" s="354"/>
      <c r="C333" s="355"/>
      <c r="D333" s="8" t="s">
        <v>1117</v>
      </c>
      <c r="E333" s="356"/>
      <c r="F333" s="357"/>
      <c r="G333" s="358"/>
      <c r="H333" s="354" t="s">
        <v>1006</v>
      </c>
      <c r="I333" s="359"/>
      <c r="J333" s="355"/>
      <c r="K333" s="12"/>
      <c r="L333" s="65"/>
      <c r="M333" s="70"/>
      <c r="N333">
        <f t="shared" si="11"/>
        <v>0</v>
      </c>
      <c r="O333" s="65"/>
      <c r="P333" s="21">
        <f t="shared" si="14"/>
        <v>0</v>
      </c>
      <c r="Q333" s="21">
        <f t="shared" si="13"/>
        <v>0</v>
      </c>
    </row>
    <row r="334" spans="1:17" ht="33.75" customHeight="1">
      <c r="A334" s="67" t="s">
        <v>1211</v>
      </c>
      <c r="B334" s="348" t="s">
        <v>1103</v>
      </c>
      <c r="C334" s="349"/>
      <c r="D334" s="7" t="s">
        <v>1125</v>
      </c>
      <c r="E334" s="499" t="s">
        <v>1050</v>
      </c>
      <c r="F334" s="500"/>
      <c r="G334" s="501"/>
      <c r="H334" s="348" t="s">
        <v>1031</v>
      </c>
      <c r="I334" s="353"/>
      <c r="J334" s="349"/>
      <c r="K334" s="13" t="s">
        <v>1006</v>
      </c>
      <c r="L334" s="68">
        <v>306</v>
      </c>
      <c r="M334" s="68">
        <v>266</v>
      </c>
      <c r="N334">
        <f t="shared" si="11"/>
        <v>279.3</v>
      </c>
      <c r="O334" s="68">
        <v>294</v>
      </c>
      <c r="P334" s="21">
        <f t="shared" si="14"/>
        <v>305.76</v>
      </c>
      <c r="Q334" s="21">
        <f t="shared" si="13"/>
        <v>0.2400000000000091</v>
      </c>
    </row>
    <row r="335" spans="1:17" ht="16.5" customHeight="1">
      <c r="A335" s="67"/>
      <c r="B335" s="354"/>
      <c r="C335" s="355"/>
      <c r="D335" s="8" t="s">
        <v>1117</v>
      </c>
      <c r="E335" s="356"/>
      <c r="F335" s="357"/>
      <c r="G335" s="358"/>
      <c r="H335" s="354" t="s">
        <v>1006</v>
      </c>
      <c r="I335" s="359"/>
      <c r="J335" s="355"/>
      <c r="K335" s="13"/>
      <c r="L335" s="68"/>
      <c r="M335" s="68"/>
      <c r="N335">
        <f t="shared" si="11"/>
        <v>0</v>
      </c>
      <c r="O335" s="68"/>
      <c r="P335" s="21">
        <f t="shared" si="14"/>
        <v>0</v>
      </c>
      <c r="Q335" s="21">
        <f t="shared" si="13"/>
        <v>0</v>
      </c>
    </row>
    <row r="336" spans="1:17" ht="30.75" customHeight="1">
      <c r="A336" s="72" t="s">
        <v>1212</v>
      </c>
      <c r="B336" s="348" t="s">
        <v>1103</v>
      </c>
      <c r="C336" s="349"/>
      <c r="D336" s="6" t="s">
        <v>1117</v>
      </c>
      <c r="E336" s="499" t="s">
        <v>1050</v>
      </c>
      <c r="F336" s="500"/>
      <c r="G336" s="501"/>
      <c r="H336" s="353" t="s">
        <v>1006</v>
      </c>
      <c r="I336" s="353"/>
      <c r="J336" s="353"/>
      <c r="K336" s="11" t="s">
        <v>1006</v>
      </c>
      <c r="L336" s="66">
        <v>1338</v>
      </c>
      <c r="M336" s="66">
        <v>1226</v>
      </c>
      <c r="N336">
        <f t="shared" si="11"/>
        <v>1287.3</v>
      </c>
      <c r="O336" s="66">
        <v>1287</v>
      </c>
      <c r="P336" s="21">
        <f t="shared" si="14"/>
        <v>1338.48</v>
      </c>
      <c r="Q336" s="21">
        <f t="shared" si="13"/>
        <v>-0.4800000000000182</v>
      </c>
    </row>
    <row r="337" spans="1:17" ht="16.5" customHeight="1">
      <c r="A337" s="69"/>
      <c r="B337" s="354"/>
      <c r="C337" s="355"/>
      <c r="D337" s="5" t="s">
        <v>1213</v>
      </c>
      <c r="E337" s="356"/>
      <c r="F337" s="357"/>
      <c r="G337" s="358"/>
      <c r="H337" s="359" t="s">
        <v>1065</v>
      </c>
      <c r="I337" s="359"/>
      <c r="J337" s="359"/>
      <c r="K337" s="12"/>
      <c r="L337" s="70"/>
      <c r="M337" s="70"/>
      <c r="N337">
        <f t="shared" si="11"/>
        <v>0</v>
      </c>
      <c r="O337" s="70"/>
      <c r="P337" s="21">
        <f t="shared" si="14"/>
        <v>0</v>
      </c>
      <c r="Q337" s="21">
        <f t="shared" si="13"/>
        <v>0</v>
      </c>
    </row>
    <row r="338" spans="1:17" ht="33.75" customHeight="1">
      <c r="A338" s="72" t="s">
        <v>367</v>
      </c>
      <c r="B338" s="348" t="s">
        <v>1103</v>
      </c>
      <c r="C338" s="349"/>
      <c r="D338" s="7" t="s">
        <v>368</v>
      </c>
      <c r="E338" s="499" t="s">
        <v>1050</v>
      </c>
      <c r="F338" s="500"/>
      <c r="G338" s="501"/>
      <c r="H338" s="348" t="s">
        <v>369</v>
      </c>
      <c r="I338" s="353"/>
      <c r="J338" s="349"/>
      <c r="K338" s="11" t="s">
        <v>1006</v>
      </c>
      <c r="L338" s="66">
        <v>408</v>
      </c>
      <c r="M338" s="66">
        <v>355</v>
      </c>
      <c r="N338">
        <f t="shared" si="11"/>
        <v>372.75</v>
      </c>
      <c r="O338" s="66">
        <v>392</v>
      </c>
      <c r="P338" s="21">
        <f t="shared" si="14"/>
        <v>407.68</v>
      </c>
      <c r="Q338" s="21">
        <f t="shared" si="13"/>
        <v>0.3199999999999932</v>
      </c>
    </row>
    <row r="339" spans="1:17" ht="16.5" customHeight="1">
      <c r="A339" s="69"/>
      <c r="B339" s="354"/>
      <c r="C339" s="355"/>
      <c r="D339" s="8" t="s">
        <v>1117</v>
      </c>
      <c r="E339" s="356"/>
      <c r="F339" s="357"/>
      <c r="G339" s="358"/>
      <c r="H339" s="354" t="s">
        <v>1006</v>
      </c>
      <c r="I339" s="359"/>
      <c r="J339" s="355"/>
      <c r="K339" s="12"/>
      <c r="L339" s="68"/>
      <c r="M339" s="68"/>
      <c r="N339">
        <f t="shared" si="11"/>
        <v>0</v>
      </c>
      <c r="O339" s="68"/>
      <c r="P339" s="21">
        <f t="shared" si="14"/>
        <v>0</v>
      </c>
      <c r="Q339" s="21">
        <f t="shared" si="13"/>
        <v>0</v>
      </c>
    </row>
    <row r="340" spans="1:17" ht="28.5" customHeight="1">
      <c r="A340" s="60" t="s">
        <v>370</v>
      </c>
      <c r="B340" s="348" t="s">
        <v>1103</v>
      </c>
      <c r="C340" s="349"/>
      <c r="D340" s="11" t="s">
        <v>372</v>
      </c>
      <c r="E340" s="499" t="s">
        <v>1050</v>
      </c>
      <c r="F340" s="500"/>
      <c r="G340" s="501"/>
      <c r="H340" s="348" t="s">
        <v>371</v>
      </c>
      <c r="I340" s="353"/>
      <c r="J340" s="349"/>
      <c r="K340" s="11" t="s">
        <v>1006</v>
      </c>
      <c r="L340" s="53">
        <v>102</v>
      </c>
      <c r="M340" s="66">
        <v>89</v>
      </c>
      <c r="N340">
        <f t="shared" si="11"/>
        <v>93.45</v>
      </c>
      <c r="O340" s="53">
        <v>98</v>
      </c>
      <c r="P340" s="21">
        <f t="shared" si="14"/>
        <v>101.92</v>
      </c>
      <c r="Q340" s="21">
        <f t="shared" si="13"/>
        <v>0.0799999999999983</v>
      </c>
    </row>
    <row r="341" spans="1:17" ht="16.5" customHeight="1">
      <c r="A341" s="64"/>
      <c r="B341" s="354"/>
      <c r="C341" s="355"/>
      <c r="D341" s="12" t="s">
        <v>1117</v>
      </c>
      <c r="E341" s="356"/>
      <c r="F341" s="357"/>
      <c r="G341" s="358"/>
      <c r="H341" s="354" t="s">
        <v>1006</v>
      </c>
      <c r="I341" s="359"/>
      <c r="J341" s="355"/>
      <c r="K341" s="12"/>
      <c r="L341" s="65"/>
      <c r="M341" s="70"/>
      <c r="N341">
        <f t="shared" si="11"/>
        <v>0</v>
      </c>
      <c r="O341" s="65"/>
      <c r="P341" s="21">
        <f t="shared" si="14"/>
        <v>0</v>
      </c>
      <c r="Q341" s="21">
        <f t="shared" si="13"/>
        <v>0</v>
      </c>
    </row>
    <row r="342" spans="1:17" ht="45.75" customHeight="1">
      <c r="A342" s="82" t="s">
        <v>526</v>
      </c>
      <c r="B342" s="379" t="s">
        <v>1156</v>
      </c>
      <c r="C342" s="380"/>
      <c r="D342" s="18" t="s">
        <v>527</v>
      </c>
      <c r="E342" s="506" t="s">
        <v>698</v>
      </c>
      <c r="F342" s="506"/>
      <c r="G342" s="506"/>
      <c r="H342" s="543" t="s">
        <v>528</v>
      </c>
      <c r="I342" s="543"/>
      <c r="J342" s="543"/>
      <c r="K342" s="18" t="s">
        <v>54</v>
      </c>
      <c r="L342" s="63">
        <v>2829</v>
      </c>
      <c r="M342" s="68">
        <v>2810</v>
      </c>
      <c r="N342">
        <f t="shared" si="11"/>
        <v>2950.5</v>
      </c>
      <c r="O342" s="63">
        <v>2720</v>
      </c>
      <c r="P342" s="21">
        <f t="shared" si="14"/>
        <v>2828.8</v>
      </c>
      <c r="Q342" s="21">
        <f t="shared" si="13"/>
        <v>0.1999999999998181</v>
      </c>
    </row>
    <row r="343" spans="1:17" ht="28.5" customHeight="1" thickBot="1">
      <c r="A343" s="71" t="s">
        <v>529</v>
      </c>
      <c r="B343" s="389" t="s">
        <v>1156</v>
      </c>
      <c r="C343" s="390"/>
      <c r="D343" s="57" t="s">
        <v>527</v>
      </c>
      <c r="E343" s="572" t="s">
        <v>698</v>
      </c>
      <c r="F343" s="572"/>
      <c r="G343" s="572"/>
      <c r="H343" s="522" t="s">
        <v>530</v>
      </c>
      <c r="I343" s="522"/>
      <c r="J343" s="522"/>
      <c r="K343" s="57" t="s">
        <v>54</v>
      </c>
      <c r="L343" s="58">
        <v>1856</v>
      </c>
      <c r="M343" s="66">
        <v>1615</v>
      </c>
      <c r="N343">
        <f>M343*1.05</f>
        <v>1695.75</v>
      </c>
      <c r="O343" s="58">
        <v>1785</v>
      </c>
      <c r="P343" s="21">
        <f>O343*1.04</f>
        <v>1856.4</v>
      </c>
      <c r="Q343" s="21">
        <f>L343-P343</f>
        <v>-0.40000000000009095</v>
      </c>
    </row>
    <row r="344" spans="1:17" ht="49.5" customHeight="1" thickBot="1">
      <c r="A344" s="71" t="s">
        <v>1348</v>
      </c>
      <c r="B344" s="429" t="s">
        <v>687</v>
      </c>
      <c r="C344" s="430"/>
      <c r="D344" s="6" t="s">
        <v>1349</v>
      </c>
      <c r="E344" s="381" t="s">
        <v>1203</v>
      </c>
      <c r="F344" s="382"/>
      <c r="G344" s="383"/>
      <c r="H344" s="522" t="s">
        <v>1350</v>
      </c>
      <c r="I344" s="522"/>
      <c r="J344" s="522"/>
      <c r="K344" s="57" t="s">
        <v>54</v>
      </c>
      <c r="L344" s="58">
        <v>5085</v>
      </c>
      <c r="M344" s="66">
        <v>1615</v>
      </c>
      <c r="N344">
        <f>M344*1.05</f>
        <v>1695.75</v>
      </c>
      <c r="O344" s="58">
        <v>1785</v>
      </c>
      <c r="P344" s="21">
        <f>O344*1.04</f>
        <v>1856.4</v>
      </c>
      <c r="Q344" s="21">
        <f>L344-P344</f>
        <v>3228.6</v>
      </c>
    </row>
    <row r="345" spans="1:17" ht="44.25" customHeight="1" thickBot="1">
      <c r="A345" s="71" t="s">
        <v>1351</v>
      </c>
      <c r="B345" s="379" t="s">
        <v>687</v>
      </c>
      <c r="C345" s="380"/>
      <c r="D345" s="6" t="s">
        <v>1353</v>
      </c>
      <c r="E345" s="381" t="s">
        <v>1203</v>
      </c>
      <c r="F345" s="382"/>
      <c r="G345" s="383"/>
      <c r="H345" s="522" t="s">
        <v>1354</v>
      </c>
      <c r="I345" s="522"/>
      <c r="J345" s="522"/>
      <c r="K345" s="57" t="s">
        <v>54</v>
      </c>
      <c r="L345" s="58">
        <v>7361</v>
      </c>
      <c r="M345" s="66">
        <v>1615</v>
      </c>
      <c r="N345">
        <f>M345*1.05</f>
        <v>1695.75</v>
      </c>
      <c r="O345" s="58">
        <v>1785</v>
      </c>
      <c r="P345" s="21">
        <f>O345*1.04</f>
        <v>1856.4</v>
      </c>
      <c r="Q345" s="21">
        <f>L345-P345</f>
        <v>5504.6</v>
      </c>
    </row>
    <row r="346" spans="1:17" ht="28.5" customHeight="1" thickBot="1">
      <c r="A346" s="71" t="s">
        <v>1352</v>
      </c>
      <c r="B346" s="379" t="s">
        <v>687</v>
      </c>
      <c r="C346" s="380"/>
      <c r="D346" s="6" t="s">
        <v>1355</v>
      </c>
      <c r="E346" s="381" t="s">
        <v>1203</v>
      </c>
      <c r="F346" s="382"/>
      <c r="G346" s="383"/>
      <c r="H346" s="522" t="s">
        <v>1358</v>
      </c>
      <c r="I346" s="522"/>
      <c r="J346" s="522"/>
      <c r="K346" s="57" t="s">
        <v>54</v>
      </c>
      <c r="L346" s="58">
        <v>1998</v>
      </c>
      <c r="M346" s="66">
        <v>1615</v>
      </c>
      <c r="N346">
        <f>M346*1.05</f>
        <v>1695.75</v>
      </c>
      <c r="O346" s="58">
        <v>1785</v>
      </c>
      <c r="P346" s="21">
        <f>O346*1.04</f>
        <v>1856.4</v>
      </c>
      <c r="Q346" s="21">
        <f>L346-P346</f>
        <v>141.5999999999999</v>
      </c>
    </row>
    <row r="347" spans="1:17" ht="33.75" customHeight="1" thickBot="1">
      <c r="A347" s="71" t="s">
        <v>1356</v>
      </c>
      <c r="B347" s="348" t="s">
        <v>687</v>
      </c>
      <c r="C347" s="349"/>
      <c r="D347" s="6" t="s">
        <v>1357</v>
      </c>
      <c r="E347" s="381" t="s">
        <v>1203</v>
      </c>
      <c r="F347" s="382"/>
      <c r="G347" s="383"/>
      <c r="H347" s="522" t="s">
        <v>1359</v>
      </c>
      <c r="I347" s="522"/>
      <c r="J347" s="522"/>
      <c r="K347" s="57" t="s">
        <v>54</v>
      </c>
      <c r="L347" s="58">
        <v>3205</v>
      </c>
      <c r="M347" s="66">
        <v>1615</v>
      </c>
      <c r="N347">
        <f t="shared" si="11"/>
        <v>1695.75</v>
      </c>
      <c r="O347" s="58">
        <v>1785</v>
      </c>
      <c r="P347" s="21">
        <f t="shared" si="14"/>
        <v>1856.4</v>
      </c>
      <c r="Q347" s="21">
        <f t="shared" si="13"/>
        <v>1348.6</v>
      </c>
    </row>
    <row r="348" spans="12:15" ht="16.5" customHeight="1" thickBot="1">
      <c r="L348" s="4"/>
      <c r="M348" s="181"/>
      <c r="O348" s="4"/>
    </row>
  </sheetData>
  <sheetProtection/>
  <mergeCells count="1007">
    <mergeCell ref="B24:C24"/>
    <mergeCell ref="B22:C22"/>
    <mergeCell ref="B21:C21"/>
    <mergeCell ref="B19:C19"/>
    <mergeCell ref="B18:C18"/>
    <mergeCell ref="B51:C51"/>
    <mergeCell ref="B44:C44"/>
    <mergeCell ref="B38:C38"/>
    <mergeCell ref="B37:C37"/>
    <mergeCell ref="B36:C36"/>
    <mergeCell ref="B35:C35"/>
    <mergeCell ref="B58:C58"/>
    <mergeCell ref="B56:C56"/>
    <mergeCell ref="B55:C55"/>
    <mergeCell ref="B54:C54"/>
    <mergeCell ref="B53:C53"/>
    <mergeCell ref="B52:C52"/>
    <mergeCell ref="B41:C41"/>
    <mergeCell ref="B79:C79"/>
    <mergeCell ref="B78:C78"/>
    <mergeCell ref="B77:C77"/>
    <mergeCell ref="B70:C70"/>
    <mergeCell ref="B62:C62"/>
    <mergeCell ref="B61:C61"/>
    <mergeCell ref="B76:C76"/>
    <mergeCell ref="B68:C68"/>
    <mergeCell ref="B66:C66"/>
    <mergeCell ref="B69:C69"/>
    <mergeCell ref="B100:C100"/>
    <mergeCell ref="B94:C94"/>
    <mergeCell ref="B88:C88"/>
    <mergeCell ref="B87:C87"/>
    <mergeCell ref="B81:C81"/>
    <mergeCell ref="B80:C80"/>
    <mergeCell ref="B90:C90"/>
    <mergeCell ref="B97:C97"/>
    <mergeCell ref="B89:C89"/>
    <mergeCell ref="B105:C105"/>
    <mergeCell ref="B104:C104"/>
    <mergeCell ref="B103:C103"/>
    <mergeCell ref="B102:C102"/>
    <mergeCell ref="B107:C107"/>
    <mergeCell ref="B109:C109"/>
    <mergeCell ref="B106:C106"/>
    <mergeCell ref="B108:C108"/>
    <mergeCell ref="B128:C128"/>
    <mergeCell ref="B117:C117"/>
    <mergeCell ref="B116:C116"/>
    <mergeCell ref="B121:C121"/>
    <mergeCell ref="B112:C112"/>
    <mergeCell ref="B110:C110"/>
    <mergeCell ref="B228:C228"/>
    <mergeCell ref="B213:C213"/>
    <mergeCell ref="B203:C203"/>
    <mergeCell ref="B202:C202"/>
    <mergeCell ref="B180:C180"/>
    <mergeCell ref="B174:C174"/>
    <mergeCell ref="B218:C218"/>
    <mergeCell ref="B223:C223"/>
    <mergeCell ref="B216:C216"/>
    <mergeCell ref="B222:C222"/>
    <mergeCell ref="B239:C239"/>
    <mergeCell ref="B234:C234"/>
    <mergeCell ref="B233:C233"/>
    <mergeCell ref="B231:C231"/>
    <mergeCell ref="B230:C230"/>
    <mergeCell ref="B229:C229"/>
    <mergeCell ref="B253:C253"/>
    <mergeCell ref="B252:C252"/>
    <mergeCell ref="B249:C249"/>
    <mergeCell ref="B248:C248"/>
    <mergeCell ref="B242:C242"/>
    <mergeCell ref="B240:C240"/>
    <mergeCell ref="B244:C244"/>
    <mergeCell ref="B241:C241"/>
    <mergeCell ref="B271:C271"/>
    <mergeCell ref="B262:C262"/>
    <mergeCell ref="B261:C261"/>
    <mergeCell ref="B259:C259"/>
    <mergeCell ref="B255:C255"/>
    <mergeCell ref="B254:C254"/>
    <mergeCell ref="B263:C263"/>
    <mergeCell ref="B265:C265"/>
    <mergeCell ref="B266:C266"/>
    <mergeCell ref="B270:C270"/>
    <mergeCell ref="B298:C298"/>
    <mergeCell ref="B296:C296"/>
    <mergeCell ref="B292:C292"/>
    <mergeCell ref="B275:C275"/>
    <mergeCell ref="B273:C273"/>
    <mergeCell ref="B272:C272"/>
    <mergeCell ref="B280:C280"/>
    <mergeCell ref="B282:C282"/>
    <mergeCell ref="B285:C285"/>
    <mergeCell ref="B289:C289"/>
    <mergeCell ref="H343:J343"/>
    <mergeCell ref="B309:C309"/>
    <mergeCell ref="B308:C308"/>
    <mergeCell ref="B304:C304"/>
    <mergeCell ref="B302:C302"/>
    <mergeCell ref="B301:C301"/>
    <mergeCell ref="B345:C345"/>
    <mergeCell ref="B344:C344"/>
    <mergeCell ref="B340:C340"/>
    <mergeCell ref="B339:C339"/>
    <mergeCell ref="B322:C322"/>
    <mergeCell ref="E343:G343"/>
    <mergeCell ref="E345:G345"/>
    <mergeCell ref="H345:J345"/>
    <mergeCell ref="E344:G344"/>
    <mergeCell ref="H344:J344"/>
    <mergeCell ref="A316:A317"/>
    <mergeCell ref="E339:G339"/>
    <mergeCell ref="H339:J339"/>
    <mergeCell ref="E340:G340"/>
    <mergeCell ref="H340:J340"/>
    <mergeCell ref="E320:G321"/>
    <mergeCell ref="B325:L325"/>
    <mergeCell ref="B326:C326"/>
    <mergeCell ref="E326:G326"/>
    <mergeCell ref="H326:J326"/>
    <mergeCell ref="E308:G308"/>
    <mergeCell ref="E262:G262"/>
    <mergeCell ref="E306:G306"/>
    <mergeCell ref="H320:J320"/>
    <mergeCell ref="H321:J321"/>
    <mergeCell ref="B299:C299"/>
    <mergeCell ref="E244:G244"/>
    <mergeCell ref="H180:J180"/>
    <mergeCell ref="H219:J219"/>
    <mergeCell ref="H213:J213"/>
    <mergeCell ref="B267:C267"/>
    <mergeCell ref="E267:G267"/>
    <mergeCell ref="H267:J267"/>
    <mergeCell ref="H244:J244"/>
    <mergeCell ref="H251:J251"/>
    <mergeCell ref="H188:J188"/>
    <mergeCell ref="H187:J187"/>
    <mergeCell ref="E214:G214"/>
    <mergeCell ref="E180:G180"/>
    <mergeCell ref="H214:J214"/>
    <mergeCell ref="E210:G210"/>
    <mergeCell ref="B124:C124"/>
    <mergeCell ref="H212:J212"/>
    <mergeCell ref="H146:J146"/>
    <mergeCell ref="H149:J149"/>
    <mergeCell ref="E179:G179"/>
    <mergeCell ref="H56:J56"/>
    <mergeCell ref="B101:C101"/>
    <mergeCell ref="E101:G101"/>
    <mergeCell ref="E213:G213"/>
    <mergeCell ref="B219:C219"/>
    <mergeCell ref="E219:G219"/>
    <mergeCell ref="B150:C150"/>
    <mergeCell ref="E150:G150"/>
    <mergeCell ref="E203:G203"/>
    <mergeCell ref="B212:C212"/>
    <mergeCell ref="E34:G34"/>
    <mergeCell ref="H45:J45"/>
    <mergeCell ref="E44:G44"/>
    <mergeCell ref="H61:J61"/>
    <mergeCell ref="H48:J48"/>
    <mergeCell ref="H47:J47"/>
    <mergeCell ref="E48:G48"/>
    <mergeCell ref="H44:J44"/>
    <mergeCell ref="E50:G50"/>
    <mergeCell ref="H59:J59"/>
    <mergeCell ref="E59:G59"/>
    <mergeCell ref="E29:G29"/>
    <mergeCell ref="E28:G28"/>
    <mergeCell ref="E33:G33"/>
    <mergeCell ref="E32:G32"/>
    <mergeCell ref="H40:J40"/>
    <mergeCell ref="E35:G35"/>
    <mergeCell ref="H35:J35"/>
    <mergeCell ref="H37:J37"/>
    <mergeCell ref="H39:J39"/>
    <mergeCell ref="B214:C214"/>
    <mergeCell ref="B207:C207"/>
    <mergeCell ref="B209:C209"/>
    <mergeCell ref="B198:C198"/>
    <mergeCell ref="B206:C206"/>
    <mergeCell ref="B122:C122"/>
    <mergeCell ref="B145:C145"/>
    <mergeCell ref="B132:C132"/>
    <mergeCell ref="B130:C130"/>
    <mergeCell ref="B129:C129"/>
    <mergeCell ref="B220:C220"/>
    <mergeCell ref="B217:C217"/>
    <mergeCell ref="B162:C162"/>
    <mergeCell ref="B167:C167"/>
    <mergeCell ref="B168:C168"/>
    <mergeCell ref="B166:C166"/>
    <mergeCell ref="B163:C163"/>
    <mergeCell ref="B211:C211"/>
    <mergeCell ref="B208:C208"/>
    <mergeCell ref="B210:C210"/>
    <mergeCell ref="B221:C221"/>
    <mergeCell ref="E221:G221"/>
    <mergeCell ref="B227:C227"/>
    <mergeCell ref="E227:G227"/>
    <mergeCell ref="H227:J227"/>
    <mergeCell ref="E222:G222"/>
    <mergeCell ref="H222:J222"/>
    <mergeCell ref="B226:C226"/>
    <mergeCell ref="B224:C224"/>
    <mergeCell ref="B225:C225"/>
    <mergeCell ref="H215:J215"/>
    <mergeCell ref="E216:G216"/>
    <mergeCell ref="H216:J216"/>
    <mergeCell ref="E218:G218"/>
    <mergeCell ref="H218:J218"/>
    <mergeCell ref="E220:G220"/>
    <mergeCell ref="H217:J217"/>
    <mergeCell ref="H224:J224"/>
    <mergeCell ref="H257:J257"/>
    <mergeCell ref="H253:J253"/>
    <mergeCell ref="H254:J254"/>
    <mergeCell ref="H255:J255"/>
    <mergeCell ref="H242:J242"/>
    <mergeCell ref="H248:J248"/>
    <mergeCell ref="H221:J221"/>
    <mergeCell ref="H220:J220"/>
    <mergeCell ref="H225:J225"/>
    <mergeCell ref="E261:G261"/>
    <mergeCell ref="E253:G253"/>
    <mergeCell ref="E254:G254"/>
    <mergeCell ref="E258:G258"/>
    <mergeCell ref="H258:J258"/>
    <mergeCell ref="H260:J260"/>
    <mergeCell ref="H306:J306"/>
    <mergeCell ref="B256:C256"/>
    <mergeCell ref="E256:G256"/>
    <mergeCell ref="H256:J256"/>
    <mergeCell ref="B257:C257"/>
    <mergeCell ref="E257:G257"/>
    <mergeCell ref="B260:C260"/>
    <mergeCell ref="E259:G259"/>
    <mergeCell ref="B306:C306"/>
    <mergeCell ref="E260:G260"/>
    <mergeCell ref="B347:C347"/>
    <mergeCell ref="E347:G347"/>
    <mergeCell ref="H347:J347"/>
    <mergeCell ref="B341:C341"/>
    <mergeCell ref="E341:G341"/>
    <mergeCell ref="H341:J341"/>
    <mergeCell ref="B342:C342"/>
    <mergeCell ref="B343:C343"/>
    <mergeCell ref="E342:G342"/>
    <mergeCell ref="H342:J342"/>
    <mergeCell ref="B337:C337"/>
    <mergeCell ref="E337:G337"/>
    <mergeCell ref="H337:J337"/>
    <mergeCell ref="B338:C338"/>
    <mergeCell ref="E338:G338"/>
    <mergeCell ref="H338:J338"/>
    <mergeCell ref="B335:C335"/>
    <mergeCell ref="E335:G335"/>
    <mergeCell ref="H335:J335"/>
    <mergeCell ref="B336:C336"/>
    <mergeCell ref="E336:G336"/>
    <mergeCell ref="H336:J336"/>
    <mergeCell ref="B333:C333"/>
    <mergeCell ref="E333:G333"/>
    <mergeCell ref="H333:J333"/>
    <mergeCell ref="B334:C334"/>
    <mergeCell ref="E334:G334"/>
    <mergeCell ref="H334:J334"/>
    <mergeCell ref="B331:C331"/>
    <mergeCell ref="E331:G331"/>
    <mergeCell ref="H331:J331"/>
    <mergeCell ref="B332:C332"/>
    <mergeCell ref="E332:G332"/>
    <mergeCell ref="H332:J332"/>
    <mergeCell ref="B328:C328"/>
    <mergeCell ref="E328:G328"/>
    <mergeCell ref="H328:J328"/>
    <mergeCell ref="B329:C329"/>
    <mergeCell ref="E329:G329"/>
    <mergeCell ref="H329:J329"/>
    <mergeCell ref="B310:C311"/>
    <mergeCell ref="B324:C324"/>
    <mergeCell ref="E324:G324"/>
    <mergeCell ref="H324:J324"/>
    <mergeCell ref="E323:G323"/>
    <mergeCell ref="B323:C323"/>
    <mergeCell ref="H323:J323"/>
    <mergeCell ref="E316:G317"/>
    <mergeCell ref="B316:C317"/>
    <mergeCell ref="H317:J317"/>
    <mergeCell ref="H298:J298"/>
    <mergeCell ref="H262:J262"/>
    <mergeCell ref="E322:G322"/>
    <mergeCell ref="H322:J322"/>
    <mergeCell ref="E309:G309"/>
    <mergeCell ref="H309:J309"/>
    <mergeCell ref="E310:G311"/>
    <mergeCell ref="H310:J310"/>
    <mergeCell ref="H271:J271"/>
    <mergeCell ref="E263:G263"/>
    <mergeCell ref="E255:G255"/>
    <mergeCell ref="H234:J234"/>
    <mergeCell ref="H250:J250"/>
    <mergeCell ref="E217:G217"/>
    <mergeCell ref="H259:J259"/>
    <mergeCell ref="H240:J240"/>
    <mergeCell ref="H241:J241"/>
    <mergeCell ref="H237:J237"/>
    <mergeCell ref="E229:G229"/>
    <mergeCell ref="E230:G230"/>
    <mergeCell ref="H228:J228"/>
    <mergeCell ref="E212:G212"/>
    <mergeCell ref="E225:G225"/>
    <mergeCell ref="E226:G226"/>
    <mergeCell ref="E188:G188"/>
    <mergeCell ref="E182:G182"/>
    <mergeCell ref="H226:J226"/>
    <mergeCell ref="E223:G223"/>
    <mergeCell ref="H223:J223"/>
    <mergeCell ref="E224:G224"/>
    <mergeCell ref="B153:C153"/>
    <mergeCell ref="B91:C91"/>
    <mergeCell ref="B82:C82"/>
    <mergeCell ref="E82:G82"/>
    <mergeCell ref="H94:J94"/>
    <mergeCell ref="H97:J97"/>
    <mergeCell ref="H93:J93"/>
    <mergeCell ref="E122:G122"/>
    <mergeCell ref="H96:J96"/>
    <mergeCell ref="E86:G86"/>
    <mergeCell ref="B232:C232"/>
    <mergeCell ref="E232:G232"/>
    <mergeCell ref="B215:C215"/>
    <mergeCell ref="E215:G215"/>
    <mergeCell ref="B20:C20"/>
    <mergeCell ref="B154:C154"/>
    <mergeCell ref="E154:G154"/>
    <mergeCell ref="B146:C146"/>
    <mergeCell ref="E146:G146"/>
    <mergeCell ref="B144:C144"/>
    <mergeCell ref="E192:G192"/>
    <mergeCell ref="E193:G193"/>
    <mergeCell ref="E236:G236"/>
    <mergeCell ref="E237:G237"/>
    <mergeCell ref="E238:G238"/>
    <mergeCell ref="E241:G241"/>
    <mergeCell ref="E211:G211"/>
    <mergeCell ref="E228:G228"/>
    <mergeCell ref="E151:G151"/>
    <mergeCell ref="E152:G152"/>
    <mergeCell ref="E161:G161"/>
    <mergeCell ref="E159:G159"/>
    <mergeCell ref="E202:G202"/>
    <mergeCell ref="E201:G201"/>
    <mergeCell ref="E187:G187"/>
    <mergeCell ref="E183:G183"/>
    <mergeCell ref="E195:G195"/>
    <mergeCell ref="E189:G189"/>
    <mergeCell ref="E129:G129"/>
    <mergeCell ref="E147:G147"/>
    <mergeCell ref="H88:J88"/>
    <mergeCell ref="H124:J124"/>
    <mergeCell ref="H62:J62"/>
    <mergeCell ref="H147:J147"/>
    <mergeCell ref="E120:G120"/>
    <mergeCell ref="E31:G31"/>
    <mergeCell ref="E30:G30"/>
    <mergeCell ref="E25:G25"/>
    <mergeCell ref="H126:J126"/>
    <mergeCell ref="H127:J127"/>
    <mergeCell ref="E127:G127"/>
    <mergeCell ref="E36:G36"/>
    <mergeCell ref="H36:J36"/>
    <mergeCell ref="E37:G37"/>
    <mergeCell ref="E39:G39"/>
    <mergeCell ref="H98:J98"/>
    <mergeCell ref="E93:G93"/>
    <mergeCell ref="H144:J144"/>
    <mergeCell ref="E26:G26"/>
    <mergeCell ref="E27:G27"/>
    <mergeCell ref="E18:G18"/>
    <mergeCell ref="H65:J65"/>
    <mergeCell ref="E63:G63"/>
    <mergeCell ref="H63:J63"/>
    <mergeCell ref="E64:G64"/>
    <mergeCell ref="H67:J67"/>
    <mergeCell ref="E67:G67"/>
    <mergeCell ref="E68:G68"/>
    <mergeCell ref="H73:J73"/>
    <mergeCell ref="E83:G83"/>
    <mergeCell ref="H84:J84"/>
    <mergeCell ref="H64:J64"/>
    <mergeCell ref="E38:G38"/>
    <mergeCell ref="H58:J58"/>
    <mergeCell ref="H43:J43"/>
    <mergeCell ref="H42:J42"/>
    <mergeCell ref="E45:G45"/>
    <mergeCell ref="H55:J55"/>
    <mergeCell ref="H60:J60"/>
    <mergeCell ref="H50:J50"/>
    <mergeCell ref="H57:J57"/>
    <mergeCell ref="H119:J119"/>
    <mergeCell ref="H86:J86"/>
    <mergeCell ref="E91:G91"/>
    <mergeCell ref="H118:J118"/>
    <mergeCell ref="E121:G121"/>
    <mergeCell ref="E119:G119"/>
    <mergeCell ref="H112:J112"/>
    <mergeCell ref="E109:G109"/>
    <mergeCell ref="E88:G88"/>
    <mergeCell ref="E104:G104"/>
    <mergeCell ref="E123:G123"/>
    <mergeCell ref="H114:J114"/>
    <mergeCell ref="E116:G116"/>
    <mergeCell ref="E114:G114"/>
    <mergeCell ref="H115:J115"/>
    <mergeCell ref="H121:J121"/>
    <mergeCell ref="E117:G117"/>
    <mergeCell ref="H117:J117"/>
    <mergeCell ref="E118:G118"/>
    <mergeCell ref="H120:J120"/>
    <mergeCell ref="H68:J68"/>
    <mergeCell ref="H81:J81"/>
    <mergeCell ref="H103:J103"/>
    <mergeCell ref="E102:G102"/>
    <mergeCell ref="H102:J102"/>
    <mergeCell ref="E69:G69"/>
    <mergeCell ref="H69:J69"/>
    <mergeCell ref="H85:J85"/>
    <mergeCell ref="E92:G92"/>
    <mergeCell ref="H87:J87"/>
    <mergeCell ref="H109:J109"/>
    <mergeCell ref="E110:G110"/>
    <mergeCell ref="E115:G115"/>
    <mergeCell ref="E111:G111"/>
    <mergeCell ref="E112:G112"/>
    <mergeCell ref="H116:J116"/>
    <mergeCell ref="E113:G113"/>
    <mergeCell ref="H111:J111"/>
    <mergeCell ref="E100:G100"/>
    <mergeCell ref="H100:J100"/>
    <mergeCell ref="H104:J104"/>
    <mergeCell ref="E78:G78"/>
    <mergeCell ref="H91:J91"/>
    <mergeCell ref="H89:J89"/>
    <mergeCell ref="E103:G103"/>
    <mergeCell ref="H101:J101"/>
    <mergeCell ref="H92:J92"/>
    <mergeCell ref="H82:J82"/>
    <mergeCell ref="H26:J26"/>
    <mergeCell ref="H66:J66"/>
    <mergeCell ref="E65:G65"/>
    <mergeCell ref="E60:G60"/>
    <mergeCell ref="E57:G57"/>
    <mergeCell ref="E66:G66"/>
    <mergeCell ref="E51:G51"/>
    <mergeCell ref="E55:G55"/>
    <mergeCell ref="E56:G56"/>
    <mergeCell ref="E52:G52"/>
    <mergeCell ref="H31:J31"/>
    <mergeCell ref="H17:J17"/>
    <mergeCell ref="H25:J25"/>
    <mergeCell ref="H32:J32"/>
    <mergeCell ref="B6:C6"/>
    <mergeCell ref="H6:J6"/>
    <mergeCell ref="B7:C7"/>
    <mergeCell ref="H7:J7"/>
    <mergeCell ref="E6:G6"/>
    <mergeCell ref="E7:G7"/>
    <mergeCell ref="E84:G84"/>
    <mergeCell ref="H28:J28"/>
    <mergeCell ref="H29:J29"/>
    <mergeCell ref="H33:J33"/>
    <mergeCell ref="H22:J22"/>
    <mergeCell ref="H34:J34"/>
    <mergeCell ref="H27:J27"/>
    <mergeCell ref="H30:J30"/>
    <mergeCell ref="H23:J23"/>
    <mergeCell ref="H24:J24"/>
    <mergeCell ref="H49:J49"/>
    <mergeCell ref="E125:G125"/>
    <mergeCell ref="E126:G126"/>
    <mergeCell ref="E124:G124"/>
    <mergeCell ref="E81:G81"/>
    <mergeCell ref="E99:G99"/>
    <mergeCell ref="E95:G95"/>
    <mergeCell ref="E89:G89"/>
    <mergeCell ref="E98:G98"/>
    <mergeCell ref="E90:G90"/>
    <mergeCell ref="E62:G62"/>
    <mergeCell ref="E61:G61"/>
    <mergeCell ref="E40:G40"/>
    <mergeCell ref="E47:G47"/>
    <mergeCell ref="E41:G41"/>
    <mergeCell ref="E43:G43"/>
    <mergeCell ref="E46:G46"/>
    <mergeCell ref="E42:G42"/>
    <mergeCell ref="E54:G54"/>
    <mergeCell ref="E58:G58"/>
    <mergeCell ref="H137:J137"/>
    <mergeCell ref="H160:J160"/>
    <mergeCell ref="H158:J158"/>
    <mergeCell ref="H161:J161"/>
    <mergeCell ref="H145:J145"/>
    <mergeCell ref="H154:J154"/>
    <mergeCell ref="H159:J159"/>
    <mergeCell ref="H150:J150"/>
    <mergeCell ref="H18:J18"/>
    <mergeCell ref="H20:J20"/>
    <mergeCell ref="H21:J21"/>
    <mergeCell ref="H19:J19"/>
    <mergeCell ref="H54:J54"/>
    <mergeCell ref="H53:J53"/>
    <mergeCell ref="H52:J52"/>
    <mergeCell ref="H46:J46"/>
    <mergeCell ref="H41:J41"/>
    <mergeCell ref="H38:J38"/>
    <mergeCell ref="H229:J229"/>
    <mergeCell ref="H230:J230"/>
    <mergeCell ref="H233:J233"/>
    <mergeCell ref="E234:G234"/>
    <mergeCell ref="E231:G231"/>
    <mergeCell ref="H231:J231"/>
    <mergeCell ref="H232:J232"/>
    <mergeCell ref="H263:J263"/>
    <mergeCell ref="E239:G239"/>
    <mergeCell ref="H236:J236"/>
    <mergeCell ref="E251:G251"/>
    <mergeCell ref="H249:J249"/>
    <mergeCell ref="B8:C8"/>
    <mergeCell ref="B11:C11"/>
    <mergeCell ref="B9:C9"/>
    <mergeCell ref="A10:L10"/>
    <mergeCell ref="H11:J11"/>
    <mergeCell ref="H8:J8"/>
    <mergeCell ref="H9:J9"/>
    <mergeCell ref="E9:G9"/>
    <mergeCell ref="E8:G8"/>
    <mergeCell ref="B264:C264"/>
    <mergeCell ref="E264:G264"/>
    <mergeCell ref="H264:J264"/>
    <mergeCell ref="E233:G233"/>
    <mergeCell ref="H238:J238"/>
    <mergeCell ref="B243:C243"/>
    <mergeCell ref="H261:J261"/>
    <mergeCell ref="B251:C251"/>
    <mergeCell ref="B238:C238"/>
    <mergeCell ref="H13:J13"/>
    <mergeCell ref="H14:J14"/>
    <mergeCell ref="H16:J16"/>
    <mergeCell ref="B189:C189"/>
    <mergeCell ref="B187:C187"/>
    <mergeCell ref="B197:C197"/>
    <mergeCell ref="B195:C195"/>
    <mergeCell ref="H12:J12"/>
    <mergeCell ref="E15:G15"/>
    <mergeCell ref="E16:G16"/>
    <mergeCell ref="H15:J15"/>
    <mergeCell ref="B17:C17"/>
    <mergeCell ref="E17:G17"/>
    <mergeCell ref="B16:C16"/>
    <mergeCell ref="E11:G11"/>
    <mergeCell ref="E14:G14"/>
    <mergeCell ref="B13:C13"/>
    <mergeCell ref="B12:C12"/>
    <mergeCell ref="B14:C14"/>
    <mergeCell ref="B15:C15"/>
    <mergeCell ref="E13:G13"/>
    <mergeCell ref="E12:G12"/>
    <mergeCell ref="E265:G265"/>
    <mergeCell ref="H265:J265"/>
    <mergeCell ref="E235:G235"/>
    <mergeCell ref="B235:C235"/>
    <mergeCell ref="H235:J235"/>
    <mergeCell ref="H239:J239"/>
    <mergeCell ref="E240:G240"/>
    <mergeCell ref="B236:C236"/>
    <mergeCell ref="B237:C237"/>
    <mergeCell ref="B250:C250"/>
    <mergeCell ref="E266:G266"/>
    <mergeCell ref="H266:J266"/>
    <mergeCell ref="B268:C268"/>
    <mergeCell ref="E268:G268"/>
    <mergeCell ref="H268:J268"/>
    <mergeCell ref="B269:C269"/>
    <mergeCell ref="E269:G269"/>
    <mergeCell ref="H269:J269"/>
    <mergeCell ref="E270:G270"/>
    <mergeCell ref="H270:J270"/>
    <mergeCell ref="B199:C199"/>
    <mergeCell ref="B205:C205"/>
    <mergeCell ref="B204:C204"/>
    <mergeCell ref="B200:C200"/>
    <mergeCell ref="B201:C201"/>
    <mergeCell ref="E199:G199"/>
    <mergeCell ref="E205:G205"/>
    <mergeCell ref="E200:G200"/>
    <mergeCell ref="B193:C193"/>
    <mergeCell ref="B194:C194"/>
    <mergeCell ref="B196:C196"/>
    <mergeCell ref="B182:C182"/>
    <mergeCell ref="B181:C181"/>
    <mergeCell ref="B192:C192"/>
    <mergeCell ref="B191:C191"/>
    <mergeCell ref="B190:C190"/>
    <mergeCell ref="B183:C183"/>
    <mergeCell ref="B184:C184"/>
    <mergeCell ref="B185:C185"/>
    <mergeCell ref="B186:C186"/>
    <mergeCell ref="B188:C188"/>
    <mergeCell ref="B177:C177"/>
    <mergeCell ref="B179:C179"/>
    <mergeCell ref="B169:C169"/>
    <mergeCell ref="B171:C171"/>
    <mergeCell ref="B178:C178"/>
    <mergeCell ref="B176:C176"/>
    <mergeCell ref="B175:C175"/>
    <mergeCell ref="B173:C173"/>
    <mergeCell ref="B172:C172"/>
    <mergeCell ref="B158:C158"/>
    <mergeCell ref="B151:C151"/>
    <mergeCell ref="B170:C170"/>
    <mergeCell ref="B164:C164"/>
    <mergeCell ref="B165:C165"/>
    <mergeCell ref="B160:C160"/>
    <mergeCell ref="B161:C161"/>
    <mergeCell ref="B159:C159"/>
    <mergeCell ref="B155:C155"/>
    <mergeCell ref="B157:C157"/>
    <mergeCell ref="B139:C139"/>
    <mergeCell ref="B141:C141"/>
    <mergeCell ref="B142:C142"/>
    <mergeCell ref="B143:C143"/>
    <mergeCell ref="B156:C156"/>
    <mergeCell ref="B149:C149"/>
    <mergeCell ref="B140:C140"/>
    <mergeCell ref="B148:C148"/>
    <mergeCell ref="B147:C147"/>
    <mergeCell ref="B152:C152"/>
    <mergeCell ref="B32:C32"/>
    <mergeCell ref="B25:C25"/>
    <mergeCell ref="B29:C29"/>
    <mergeCell ref="B26:C26"/>
    <mergeCell ref="B46:C46"/>
    <mergeCell ref="B31:C31"/>
    <mergeCell ref="B39:C39"/>
    <mergeCell ref="B27:C27"/>
    <mergeCell ref="B34:C34"/>
    <mergeCell ref="B33:C33"/>
    <mergeCell ref="E1:G1"/>
    <mergeCell ref="B1:C1"/>
    <mergeCell ref="H1:J1"/>
    <mergeCell ref="A2:L2"/>
    <mergeCell ref="H4:J4"/>
    <mergeCell ref="H5:J5"/>
    <mergeCell ref="B5:C5"/>
    <mergeCell ref="E4:G4"/>
    <mergeCell ref="E5:G5"/>
    <mergeCell ref="B23:C23"/>
    <mergeCell ref="B4:C4"/>
    <mergeCell ref="B67:C67"/>
    <mergeCell ref="B86:C86"/>
    <mergeCell ref="B63:C63"/>
    <mergeCell ref="B65:C65"/>
    <mergeCell ref="B64:C64"/>
    <mergeCell ref="B48:C48"/>
    <mergeCell ref="B60:C60"/>
    <mergeCell ref="B59:C59"/>
    <mergeCell ref="B42:C42"/>
    <mergeCell ref="B43:C43"/>
    <mergeCell ref="B57:C57"/>
    <mergeCell ref="B45:C45"/>
    <mergeCell ref="B47:C47"/>
    <mergeCell ref="B49:C49"/>
    <mergeCell ref="B50:C50"/>
    <mergeCell ref="B71:C71"/>
    <mergeCell ref="B127:C127"/>
    <mergeCell ref="B111:C111"/>
    <mergeCell ref="B119:C119"/>
    <mergeCell ref="B113:C113"/>
    <mergeCell ref="B85:C85"/>
    <mergeCell ref="B126:C126"/>
    <mergeCell ref="B118:C118"/>
    <mergeCell ref="B83:C83"/>
    <mergeCell ref="B120:C120"/>
    <mergeCell ref="B134:C134"/>
    <mergeCell ref="B133:C133"/>
    <mergeCell ref="B136:C136"/>
    <mergeCell ref="B135:C135"/>
    <mergeCell ref="B137:C137"/>
    <mergeCell ref="B73:C73"/>
    <mergeCell ref="B75:C75"/>
    <mergeCell ref="B84:C84"/>
    <mergeCell ref="B115:C115"/>
    <mergeCell ref="B114:C114"/>
    <mergeCell ref="E190:G190"/>
    <mergeCell ref="E191:G191"/>
    <mergeCell ref="E198:G198"/>
    <mergeCell ref="E160:G160"/>
    <mergeCell ref="E181:G181"/>
    <mergeCell ref="E176:G176"/>
    <mergeCell ref="E173:G173"/>
    <mergeCell ref="E196:G196"/>
    <mergeCell ref="E197:G197"/>
    <mergeCell ref="E175:G175"/>
    <mergeCell ref="H192:J192"/>
    <mergeCell ref="H193:J193"/>
    <mergeCell ref="H195:J195"/>
    <mergeCell ref="H194:J194"/>
    <mergeCell ref="H196:J196"/>
    <mergeCell ref="E273:G273"/>
    <mergeCell ref="H273:J273"/>
    <mergeCell ref="E271:G271"/>
    <mergeCell ref="E272:G272"/>
    <mergeCell ref="H272:J272"/>
    <mergeCell ref="H51:J51"/>
    <mergeCell ref="H189:J189"/>
    <mergeCell ref="H204:J204"/>
    <mergeCell ref="H203:J203"/>
    <mergeCell ref="H200:J200"/>
    <mergeCell ref="H202:J202"/>
    <mergeCell ref="H190:J190"/>
    <mergeCell ref="H191:J191"/>
    <mergeCell ref="H123:J123"/>
    <mergeCell ref="H99:J99"/>
    <mergeCell ref="E49:G49"/>
    <mergeCell ref="E71:G71"/>
    <mergeCell ref="B274:C274"/>
    <mergeCell ref="E274:G274"/>
    <mergeCell ref="E23:G23"/>
    <mergeCell ref="B28:C28"/>
    <mergeCell ref="B30:C30"/>
    <mergeCell ref="B138:C138"/>
    <mergeCell ref="E158:G158"/>
    <mergeCell ref="E194:G194"/>
    <mergeCell ref="E134:G134"/>
    <mergeCell ref="B72:C72"/>
    <mergeCell ref="B74:C74"/>
    <mergeCell ref="B40:C40"/>
    <mergeCell ref="E74:G74"/>
    <mergeCell ref="H274:J274"/>
    <mergeCell ref="E136:G136"/>
    <mergeCell ref="E137:G137"/>
    <mergeCell ref="E135:G135"/>
    <mergeCell ref="E128:G128"/>
    <mergeCell ref="E19:G19"/>
    <mergeCell ref="E22:G22"/>
    <mergeCell ref="E24:G24"/>
    <mergeCell ref="E72:G72"/>
    <mergeCell ref="E73:G73"/>
    <mergeCell ref="E96:G96"/>
    <mergeCell ref="E85:G85"/>
    <mergeCell ref="E20:G20"/>
    <mergeCell ref="E21:G21"/>
    <mergeCell ref="E53:G53"/>
    <mergeCell ref="E133:G133"/>
    <mergeCell ref="B99:C99"/>
    <mergeCell ref="B92:C92"/>
    <mergeCell ref="B95:C95"/>
    <mergeCell ref="B96:C96"/>
    <mergeCell ref="B93:C93"/>
    <mergeCell ref="E94:G94"/>
    <mergeCell ref="E97:G97"/>
    <mergeCell ref="B98:C98"/>
    <mergeCell ref="B123:C123"/>
    <mergeCell ref="E157:G157"/>
    <mergeCell ref="E142:G142"/>
    <mergeCell ref="E156:G156"/>
    <mergeCell ref="B131:C131"/>
    <mergeCell ref="B125:C125"/>
    <mergeCell ref="E155:G155"/>
    <mergeCell ref="E138:G138"/>
    <mergeCell ref="E139:G139"/>
    <mergeCell ref="E141:G141"/>
    <mergeCell ref="E130:G130"/>
    <mergeCell ref="E108:G108"/>
    <mergeCell ref="H108:J108"/>
    <mergeCell ref="E106:G106"/>
    <mergeCell ref="H125:J125"/>
    <mergeCell ref="E131:G131"/>
    <mergeCell ref="E132:G132"/>
    <mergeCell ref="H128:J128"/>
    <mergeCell ref="H122:J122"/>
    <mergeCell ref="H106:J106"/>
    <mergeCell ref="H113:J113"/>
    <mergeCell ref="H79:J80"/>
    <mergeCell ref="E153:G153"/>
    <mergeCell ref="H142:J142"/>
    <mergeCell ref="H110:J110"/>
    <mergeCell ref="E107:G107"/>
    <mergeCell ref="H107:J107"/>
    <mergeCell ref="H129:J129"/>
    <mergeCell ref="H130:J130"/>
    <mergeCell ref="H131:J131"/>
    <mergeCell ref="H132:J132"/>
    <mergeCell ref="H76:J76"/>
    <mergeCell ref="E105:G105"/>
    <mergeCell ref="H105:J105"/>
    <mergeCell ref="H95:J95"/>
    <mergeCell ref="H90:J90"/>
    <mergeCell ref="E77:G77"/>
    <mergeCell ref="E79:G79"/>
    <mergeCell ref="H83:J83"/>
    <mergeCell ref="E76:G76"/>
    <mergeCell ref="E87:G87"/>
    <mergeCell ref="H70:J70"/>
    <mergeCell ref="E70:G70"/>
    <mergeCell ref="E80:G80"/>
    <mergeCell ref="E75:G75"/>
    <mergeCell ref="H77:J77"/>
    <mergeCell ref="H78:J78"/>
    <mergeCell ref="H71:J71"/>
    <mergeCell ref="H74:J74"/>
    <mergeCell ref="H75:J75"/>
    <mergeCell ref="H72:J72"/>
    <mergeCell ref="H136:J136"/>
    <mergeCell ref="H135:J135"/>
    <mergeCell ref="H133:J133"/>
    <mergeCell ref="H134:J134"/>
    <mergeCell ref="H157:J157"/>
    <mergeCell ref="H156:J156"/>
    <mergeCell ref="H153:J153"/>
    <mergeCell ref="H151:J151"/>
    <mergeCell ref="H152:J152"/>
    <mergeCell ref="H155:J155"/>
    <mergeCell ref="E143:G143"/>
    <mergeCell ref="H139:J139"/>
    <mergeCell ref="H143:J143"/>
    <mergeCell ref="H141:J141"/>
    <mergeCell ref="E149:G149"/>
    <mergeCell ref="E144:G144"/>
    <mergeCell ref="E140:G140"/>
    <mergeCell ref="H140:J140"/>
    <mergeCell ref="H138:J138"/>
    <mergeCell ref="E145:G145"/>
    <mergeCell ref="E148:G148"/>
    <mergeCell ref="H148:J148"/>
    <mergeCell ref="E186:G186"/>
    <mergeCell ref="H184:J184"/>
    <mergeCell ref="E185:G185"/>
    <mergeCell ref="E177:G177"/>
    <mergeCell ref="E184:G184"/>
    <mergeCell ref="E178:G178"/>
    <mergeCell ref="H181:J181"/>
    <mergeCell ref="H169:J169"/>
    <mergeCell ref="H178:J178"/>
    <mergeCell ref="H175:J175"/>
    <mergeCell ref="H185:J185"/>
    <mergeCell ref="H171:J171"/>
    <mergeCell ref="H177:J177"/>
    <mergeCell ref="H170:J170"/>
    <mergeCell ref="H186:J186"/>
    <mergeCell ref="H176:J176"/>
    <mergeCell ref="H207:J207"/>
    <mergeCell ref="E206:G206"/>
    <mergeCell ref="E208:G208"/>
    <mergeCell ref="H166:J166"/>
    <mergeCell ref="H167:J167"/>
    <mergeCell ref="H183:J183"/>
    <mergeCell ref="H174:J174"/>
    <mergeCell ref="H173:J173"/>
    <mergeCell ref="E204:G204"/>
    <mergeCell ref="H211:J211"/>
    <mergeCell ref="E207:G207"/>
    <mergeCell ref="H206:J206"/>
    <mergeCell ref="H208:J208"/>
    <mergeCell ref="H209:J209"/>
    <mergeCell ref="H205:J205"/>
    <mergeCell ref="H210:J210"/>
    <mergeCell ref="E209:G209"/>
    <mergeCell ref="H198:J198"/>
    <mergeCell ref="H197:J197"/>
    <mergeCell ref="H201:J201"/>
    <mergeCell ref="H199:J199"/>
    <mergeCell ref="E275:G275"/>
    <mergeCell ref="H275:J275"/>
    <mergeCell ref="H243:J243"/>
    <mergeCell ref="E250:G250"/>
    <mergeCell ref="E242:G243"/>
    <mergeCell ref="E249:G249"/>
    <mergeCell ref="B276:C276"/>
    <mergeCell ref="E276:G276"/>
    <mergeCell ref="H276:J276"/>
    <mergeCell ref="B277:C277"/>
    <mergeCell ref="E277:G277"/>
    <mergeCell ref="H277:J277"/>
    <mergeCell ref="B278:C278"/>
    <mergeCell ref="E278:G278"/>
    <mergeCell ref="H278:J278"/>
    <mergeCell ref="B279:C279"/>
    <mergeCell ref="E279:G279"/>
    <mergeCell ref="H279:J279"/>
    <mergeCell ref="E284:G284"/>
    <mergeCell ref="H284:J284"/>
    <mergeCell ref="E280:G280"/>
    <mergeCell ref="H280:J280"/>
    <mergeCell ref="E281:G281"/>
    <mergeCell ref="H281:J281"/>
    <mergeCell ref="H286:J286"/>
    <mergeCell ref="B287:C287"/>
    <mergeCell ref="E287:G287"/>
    <mergeCell ref="H287:J287"/>
    <mergeCell ref="E282:G282"/>
    <mergeCell ref="H282:J282"/>
    <mergeCell ref="B283:C283"/>
    <mergeCell ref="E283:G283"/>
    <mergeCell ref="H283:J283"/>
    <mergeCell ref="B284:C284"/>
    <mergeCell ref="H246:J246"/>
    <mergeCell ref="B247:C247"/>
    <mergeCell ref="H288:J288"/>
    <mergeCell ref="E289:G289"/>
    <mergeCell ref="H289:J289"/>
    <mergeCell ref="B290:C290"/>
    <mergeCell ref="B288:C288"/>
    <mergeCell ref="H290:J290"/>
    <mergeCell ref="E290:G290"/>
    <mergeCell ref="E285:G285"/>
    <mergeCell ref="H165:J165"/>
    <mergeCell ref="H168:J168"/>
    <mergeCell ref="E167:G167"/>
    <mergeCell ref="B291:C291"/>
    <mergeCell ref="E291:G291"/>
    <mergeCell ref="H291:J291"/>
    <mergeCell ref="B245:C245"/>
    <mergeCell ref="E245:G246"/>
    <mergeCell ref="H245:J245"/>
    <mergeCell ref="B246:C246"/>
    <mergeCell ref="H162:J162"/>
    <mergeCell ref="H164:J164"/>
    <mergeCell ref="H163:J163"/>
    <mergeCell ref="E162:G162"/>
    <mergeCell ref="E163:G163"/>
    <mergeCell ref="E164:G164"/>
    <mergeCell ref="E165:G165"/>
    <mergeCell ref="E166:G166"/>
    <mergeCell ref="E171:G171"/>
    <mergeCell ref="E168:G168"/>
    <mergeCell ref="E169:G169"/>
    <mergeCell ref="E170:G170"/>
    <mergeCell ref="H179:J179"/>
    <mergeCell ref="H172:J172"/>
    <mergeCell ref="H182:J182"/>
    <mergeCell ref="E292:G292"/>
    <mergeCell ref="H292:J292"/>
    <mergeCell ref="E247:G247"/>
    <mergeCell ref="H247:J247"/>
    <mergeCell ref="E248:G248"/>
    <mergeCell ref="E174:G174"/>
    <mergeCell ref="E172:G172"/>
    <mergeCell ref="B297:C297"/>
    <mergeCell ref="H297:J297"/>
    <mergeCell ref="B294:C294"/>
    <mergeCell ref="E294:G294"/>
    <mergeCell ref="H294:J294"/>
    <mergeCell ref="B295:C295"/>
    <mergeCell ref="E295:G295"/>
    <mergeCell ref="H295:J295"/>
    <mergeCell ref="E252:G252"/>
    <mergeCell ref="H252:J252"/>
    <mergeCell ref="H296:J296"/>
    <mergeCell ref="B293:C293"/>
    <mergeCell ref="E293:G293"/>
    <mergeCell ref="H293:J293"/>
    <mergeCell ref="E288:G288"/>
    <mergeCell ref="H285:J285"/>
    <mergeCell ref="B286:C286"/>
    <mergeCell ref="E286:G286"/>
    <mergeCell ref="H303:J303"/>
    <mergeCell ref="E304:G304"/>
    <mergeCell ref="H304:J304"/>
    <mergeCell ref="E302:G302"/>
    <mergeCell ref="H302:J302"/>
    <mergeCell ref="E299:G299"/>
    <mergeCell ref="H299:J299"/>
    <mergeCell ref="E301:G301"/>
    <mergeCell ref="H301:J301"/>
    <mergeCell ref="B312:C313"/>
    <mergeCell ref="E312:G313"/>
    <mergeCell ref="H312:J312"/>
    <mergeCell ref="H313:J313"/>
    <mergeCell ref="H316:J316"/>
    <mergeCell ref="B305:C305"/>
    <mergeCell ref="E305:G305"/>
    <mergeCell ref="H305:J305"/>
    <mergeCell ref="H308:J308"/>
    <mergeCell ref="H311:J311"/>
    <mergeCell ref="A318:A319"/>
    <mergeCell ref="B318:C319"/>
    <mergeCell ref="E318:G319"/>
    <mergeCell ref="H318:J318"/>
    <mergeCell ref="H319:J319"/>
    <mergeCell ref="B327:C327"/>
    <mergeCell ref="E327:G327"/>
    <mergeCell ref="H327:J327"/>
    <mergeCell ref="A320:A321"/>
    <mergeCell ref="B320:C321"/>
    <mergeCell ref="B314:C315"/>
    <mergeCell ref="E314:G315"/>
    <mergeCell ref="H314:J314"/>
    <mergeCell ref="H315:J315"/>
    <mergeCell ref="B346:C346"/>
    <mergeCell ref="E346:G346"/>
    <mergeCell ref="H346:J346"/>
    <mergeCell ref="B330:C330"/>
    <mergeCell ref="E330:G330"/>
    <mergeCell ref="H330:J330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view="pageBreakPreview" zoomScale="60" zoomScalePageLayoutView="0" workbookViewId="0" topLeftCell="A161">
      <selection activeCell="A231" sqref="A231:IV231"/>
    </sheetView>
  </sheetViews>
  <sheetFormatPr defaultColWidth="15.375" defaultRowHeight="40.5" customHeight="1"/>
  <cols>
    <col min="1" max="1" width="9.625" style="299" customWidth="1"/>
    <col min="2" max="2" width="17.125" style="110" customWidth="1"/>
    <col min="3" max="3" width="17.375" style="275" customWidth="1"/>
    <col min="4" max="4" width="23.625" style="280" customWidth="1"/>
    <col min="5" max="5" width="18.125" style="280" customWidth="1"/>
    <col min="6" max="6" width="9.75390625" style="275" customWidth="1"/>
    <col min="7" max="7" width="14.75390625" style="275" customWidth="1"/>
    <col min="8" max="8" width="11.125" style="110" hidden="1" customWidth="1"/>
    <col min="9" max="9" width="15.375" style="110" hidden="1" customWidth="1"/>
    <col min="10" max="16384" width="15.375" style="110" customWidth="1"/>
  </cols>
  <sheetData>
    <row r="1" spans="1:7" ht="16.5" thickBot="1">
      <c r="A1" s="609" t="s">
        <v>730</v>
      </c>
      <c r="B1" s="610"/>
      <c r="C1" s="610"/>
      <c r="D1" s="610"/>
      <c r="E1" s="610"/>
      <c r="F1" s="610"/>
      <c r="G1" s="611"/>
    </row>
    <row r="2" spans="1:8" ht="51.75" customHeight="1" thickBot="1">
      <c r="A2" s="295" t="s">
        <v>731</v>
      </c>
      <c r="B2" s="261" t="s">
        <v>1035</v>
      </c>
      <c r="C2" s="273" t="s">
        <v>393</v>
      </c>
      <c r="D2" s="276" t="s">
        <v>1051</v>
      </c>
      <c r="E2" s="276" t="s">
        <v>1038</v>
      </c>
      <c r="F2" s="273" t="s">
        <v>732</v>
      </c>
      <c r="G2" s="273" t="s">
        <v>386</v>
      </c>
      <c r="H2" s="247" t="s">
        <v>733</v>
      </c>
    </row>
    <row r="3" spans="1:9" ht="66.75" customHeight="1">
      <c r="A3" s="266" t="s">
        <v>20</v>
      </c>
      <c r="B3" s="262" t="s">
        <v>1033</v>
      </c>
      <c r="C3" s="282"/>
      <c r="D3" s="277" t="s">
        <v>734</v>
      </c>
      <c r="E3" s="292"/>
      <c r="F3" s="282" t="s">
        <v>735</v>
      </c>
      <c r="G3" s="274">
        <v>333</v>
      </c>
      <c r="H3" s="248">
        <v>262</v>
      </c>
      <c r="I3" s="110">
        <f>H3*1.05</f>
        <v>275.1</v>
      </c>
    </row>
    <row r="4" spans="1:9" ht="65.25" customHeight="1" thickBot="1">
      <c r="A4" s="266" t="s">
        <v>22</v>
      </c>
      <c r="B4" s="262" t="s">
        <v>736</v>
      </c>
      <c r="C4" s="282"/>
      <c r="D4" s="277" t="s">
        <v>737</v>
      </c>
      <c r="E4" s="292"/>
      <c r="F4" s="282" t="s">
        <v>1215</v>
      </c>
      <c r="G4" s="274">
        <v>250</v>
      </c>
      <c r="H4" s="249">
        <v>213</v>
      </c>
      <c r="I4" s="110">
        <f>H4*1.05</f>
        <v>223.65</v>
      </c>
    </row>
    <row r="5" spans="1:8" ht="51.75" customHeight="1">
      <c r="A5" s="295" t="s">
        <v>731</v>
      </c>
      <c r="B5" s="261" t="s">
        <v>1035</v>
      </c>
      <c r="C5" s="273" t="s">
        <v>393</v>
      </c>
      <c r="D5" s="276" t="s">
        <v>1051</v>
      </c>
      <c r="E5" s="276" t="s">
        <v>1038</v>
      </c>
      <c r="F5" s="273" t="s">
        <v>732</v>
      </c>
      <c r="G5" s="273" t="s">
        <v>386</v>
      </c>
      <c r="H5" s="247" t="s">
        <v>733</v>
      </c>
    </row>
    <row r="6" spans="1:9" ht="16.5" thickBot="1">
      <c r="A6" s="608" t="s">
        <v>738</v>
      </c>
      <c r="B6" s="608"/>
      <c r="C6" s="608"/>
      <c r="D6" s="608"/>
      <c r="E6" s="608"/>
      <c r="F6" s="608"/>
      <c r="G6" s="608"/>
      <c r="I6" s="110">
        <f>H6*1.05</f>
        <v>0</v>
      </c>
    </row>
    <row r="7" spans="1:9" ht="15.75">
      <c r="A7" s="579" t="s">
        <v>739</v>
      </c>
      <c r="B7" s="525" t="s">
        <v>405</v>
      </c>
      <c r="C7" s="259" t="s">
        <v>741</v>
      </c>
      <c r="D7" s="525" t="s">
        <v>406</v>
      </c>
      <c r="E7" s="257" t="s">
        <v>742</v>
      </c>
      <c r="F7" s="594" t="s">
        <v>742</v>
      </c>
      <c r="G7" s="601">
        <v>2903</v>
      </c>
      <c r="H7" s="170">
        <v>1552</v>
      </c>
      <c r="I7" s="110">
        <f>H7*1.1</f>
        <v>1707.2</v>
      </c>
    </row>
    <row r="8" spans="1:9" ht="30.75" customHeight="1">
      <c r="A8" s="580"/>
      <c r="B8" s="527"/>
      <c r="C8" s="259" t="s">
        <v>1117</v>
      </c>
      <c r="D8" s="527"/>
      <c r="E8" s="257" t="s">
        <v>1006</v>
      </c>
      <c r="F8" s="595"/>
      <c r="G8" s="602"/>
      <c r="H8" s="173"/>
      <c r="I8" s="110">
        <f aca="true" t="shared" si="0" ref="I8:I39">H8*1.1</f>
        <v>0</v>
      </c>
    </row>
    <row r="9" spans="1:9" ht="15.75">
      <c r="A9" s="579" t="s">
        <v>743</v>
      </c>
      <c r="B9" s="525" t="s">
        <v>405</v>
      </c>
      <c r="C9" s="259" t="s">
        <v>741</v>
      </c>
      <c r="D9" s="525" t="s">
        <v>406</v>
      </c>
      <c r="E9" s="257" t="s">
        <v>742</v>
      </c>
      <c r="F9" s="594" t="s">
        <v>742</v>
      </c>
      <c r="G9" s="601">
        <v>2940</v>
      </c>
      <c r="H9" s="246">
        <v>1556</v>
      </c>
      <c r="I9" s="110">
        <f t="shared" si="0"/>
        <v>1711.6000000000001</v>
      </c>
    </row>
    <row r="10" spans="1:9" ht="31.5" customHeight="1">
      <c r="A10" s="580"/>
      <c r="B10" s="527"/>
      <c r="C10" s="259" t="s">
        <v>744</v>
      </c>
      <c r="D10" s="527"/>
      <c r="E10" s="257" t="s">
        <v>745</v>
      </c>
      <c r="F10" s="595"/>
      <c r="G10" s="602"/>
      <c r="H10" s="173"/>
      <c r="I10" s="110">
        <f t="shared" si="0"/>
        <v>0</v>
      </c>
    </row>
    <row r="11" spans="1:9" ht="15.75">
      <c r="A11" s="579" t="s">
        <v>746</v>
      </c>
      <c r="B11" s="525" t="s">
        <v>405</v>
      </c>
      <c r="C11" s="258" t="s">
        <v>741</v>
      </c>
      <c r="D11" s="525" t="s">
        <v>406</v>
      </c>
      <c r="E11" s="257" t="s">
        <v>742</v>
      </c>
      <c r="F11" s="594" t="s">
        <v>742</v>
      </c>
      <c r="G11" s="601">
        <v>2977</v>
      </c>
      <c r="H11" s="246">
        <v>1559</v>
      </c>
      <c r="I11" s="110">
        <f t="shared" si="0"/>
        <v>1714.9</v>
      </c>
    </row>
    <row r="12" spans="1:9" ht="33.75" customHeight="1">
      <c r="A12" s="580"/>
      <c r="B12" s="527"/>
      <c r="C12" s="258" t="s">
        <v>747</v>
      </c>
      <c r="D12" s="527"/>
      <c r="E12" s="257" t="s">
        <v>748</v>
      </c>
      <c r="F12" s="595"/>
      <c r="G12" s="602"/>
      <c r="H12" s="173"/>
      <c r="I12" s="110">
        <f t="shared" si="0"/>
        <v>0</v>
      </c>
    </row>
    <row r="13" spans="1:9" ht="15.75">
      <c r="A13" s="579" t="s">
        <v>749</v>
      </c>
      <c r="B13" s="525" t="s">
        <v>405</v>
      </c>
      <c r="C13" s="259" t="s">
        <v>741</v>
      </c>
      <c r="D13" s="525" t="s">
        <v>406</v>
      </c>
      <c r="E13" s="257" t="s">
        <v>742</v>
      </c>
      <c r="F13" s="594" t="s">
        <v>742</v>
      </c>
      <c r="G13" s="601">
        <v>3016</v>
      </c>
      <c r="H13" s="246">
        <v>1563</v>
      </c>
      <c r="I13" s="110">
        <f t="shared" si="0"/>
        <v>1719.3000000000002</v>
      </c>
    </row>
    <row r="14" spans="1:9" ht="30.75" customHeight="1">
      <c r="A14" s="580"/>
      <c r="B14" s="527"/>
      <c r="C14" s="259" t="s">
        <v>750</v>
      </c>
      <c r="D14" s="527"/>
      <c r="E14" s="257" t="s">
        <v>751</v>
      </c>
      <c r="F14" s="595"/>
      <c r="G14" s="602"/>
      <c r="H14" s="173"/>
      <c r="I14" s="110">
        <f t="shared" si="0"/>
        <v>0</v>
      </c>
    </row>
    <row r="15" spans="1:9" ht="33" customHeight="1">
      <c r="A15" s="579" t="s">
        <v>752</v>
      </c>
      <c r="B15" s="577" t="s">
        <v>405</v>
      </c>
      <c r="C15" s="259" t="s">
        <v>741</v>
      </c>
      <c r="D15" s="577" t="s">
        <v>406</v>
      </c>
      <c r="E15" s="257" t="s">
        <v>742</v>
      </c>
      <c r="F15" s="594" t="s">
        <v>742</v>
      </c>
      <c r="G15" s="601">
        <v>3054</v>
      </c>
      <c r="H15" s="246">
        <v>1570</v>
      </c>
      <c r="I15" s="110">
        <f t="shared" si="0"/>
        <v>1727.0000000000002</v>
      </c>
    </row>
    <row r="16" spans="1:9" ht="15.75">
      <c r="A16" s="580"/>
      <c r="B16" s="578"/>
      <c r="C16" s="259" t="s">
        <v>753</v>
      </c>
      <c r="D16" s="578"/>
      <c r="E16" s="257" t="s">
        <v>754</v>
      </c>
      <c r="F16" s="595"/>
      <c r="G16" s="602"/>
      <c r="H16" s="173"/>
      <c r="I16" s="110">
        <f t="shared" si="0"/>
        <v>0</v>
      </c>
    </row>
    <row r="17" spans="1:9" ht="32.25" customHeight="1">
      <c r="A17" s="579" t="s">
        <v>755</v>
      </c>
      <c r="B17" s="577" t="s">
        <v>405</v>
      </c>
      <c r="C17" s="259" t="s">
        <v>741</v>
      </c>
      <c r="D17" s="577" t="s">
        <v>406</v>
      </c>
      <c r="E17" s="257" t="s">
        <v>742</v>
      </c>
      <c r="F17" s="594" t="s">
        <v>742</v>
      </c>
      <c r="G17" s="601">
        <v>3092</v>
      </c>
      <c r="H17" s="246">
        <v>1574</v>
      </c>
      <c r="I17" s="110">
        <f t="shared" si="0"/>
        <v>1731.4</v>
      </c>
    </row>
    <row r="18" spans="1:9" ht="15.75">
      <c r="A18" s="580"/>
      <c r="B18" s="578"/>
      <c r="C18" s="259" t="s">
        <v>756</v>
      </c>
      <c r="D18" s="578"/>
      <c r="E18" s="257" t="s">
        <v>757</v>
      </c>
      <c r="F18" s="595"/>
      <c r="G18" s="602"/>
      <c r="H18" s="173"/>
      <c r="I18" s="110">
        <f t="shared" si="0"/>
        <v>0</v>
      </c>
    </row>
    <row r="19" spans="1:9" ht="33.75" customHeight="1">
      <c r="A19" s="579" t="s">
        <v>758</v>
      </c>
      <c r="B19" s="577" t="s">
        <v>405</v>
      </c>
      <c r="C19" s="259" t="s">
        <v>741</v>
      </c>
      <c r="D19" s="577" t="s">
        <v>406</v>
      </c>
      <c r="E19" s="257" t="s">
        <v>742</v>
      </c>
      <c r="F19" s="594" t="s">
        <v>742</v>
      </c>
      <c r="G19" s="601">
        <v>3131</v>
      </c>
      <c r="H19" s="246">
        <v>1575</v>
      </c>
      <c r="I19" s="110">
        <f t="shared" si="0"/>
        <v>1732.5000000000002</v>
      </c>
    </row>
    <row r="20" spans="1:9" ht="15.75">
      <c r="A20" s="580"/>
      <c r="B20" s="578"/>
      <c r="C20" s="259" t="s">
        <v>759</v>
      </c>
      <c r="D20" s="578"/>
      <c r="E20" s="257" t="s">
        <v>760</v>
      </c>
      <c r="F20" s="595"/>
      <c r="G20" s="602"/>
      <c r="H20" s="173"/>
      <c r="I20" s="110">
        <f t="shared" si="0"/>
        <v>0</v>
      </c>
    </row>
    <row r="21" spans="1:9" ht="29.25" customHeight="1">
      <c r="A21" s="612" t="s">
        <v>761</v>
      </c>
      <c r="B21" s="594" t="s">
        <v>405</v>
      </c>
      <c r="C21" s="259" t="s">
        <v>741</v>
      </c>
      <c r="D21" s="577" t="s">
        <v>406</v>
      </c>
      <c r="E21" s="257" t="s">
        <v>742</v>
      </c>
      <c r="F21" s="594" t="s">
        <v>742</v>
      </c>
      <c r="G21" s="601">
        <v>3169</v>
      </c>
      <c r="H21" s="246">
        <v>1580</v>
      </c>
      <c r="I21" s="110">
        <f t="shared" si="0"/>
        <v>1738.0000000000002</v>
      </c>
    </row>
    <row r="22" spans="1:9" ht="19.5" customHeight="1">
      <c r="A22" s="613"/>
      <c r="B22" s="595"/>
      <c r="C22" s="259" t="s">
        <v>762</v>
      </c>
      <c r="D22" s="578"/>
      <c r="E22" s="257" t="s">
        <v>763</v>
      </c>
      <c r="F22" s="595"/>
      <c r="G22" s="602"/>
      <c r="H22" s="173"/>
      <c r="I22" s="110">
        <f t="shared" si="0"/>
        <v>0</v>
      </c>
    </row>
    <row r="23" spans="1:9" ht="32.25" customHeight="1">
      <c r="A23" s="612" t="s">
        <v>764</v>
      </c>
      <c r="B23" s="594" t="s">
        <v>405</v>
      </c>
      <c r="C23" s="259" t="s">
        <v>741</v>
      </c>
      <c r="D23" s="577" t="s">
        <v>406</v>
      </c>
      <c r="E23" s="257" t="s">
        <v>742</v>
      </c>
      <c r="F23" s="594" t="s">
        <v>742</v>
      </c>
      <c r="G23" s="601">
        <v>3208</v>
      </c>
      <c r="H23" s="246">
        <v>1583</v>
      </c>
      <c r="I23" s="110">
        <f t="shared" si="0"/>
        <v>1741.3000000000002</v>
      </c>
    </row>
    <row r="24" spans="1:9" ht="15.75">
      <c r="A24" s="613"/>
      <c r="B24" s="595"/>
      <c r="C24" s="259" t="s">
        <v>765</v>
      </c>
      <c r="D24" s="578"/>
      <c r="E24" s="257" t="s">
        <v>766</v>
      </c>
      <c r="F24" s="595"/>
      <c r="G24" s="602"/>
      <c r="H24" s="173"/>
      <c r="I24" s="110">
        <f t="shared" si="0"/>
        <v>0</v>
      </c>
    </row>
    <row r="25" spans="1:9" ht="33" customHeight="1">
      <c r="A25" s="612" t="s">
        <v>767</v>
      </c>
      <c r="B25" s="594" t="s">
        <v>405</v>
      </c>
      <c r="C25" s="259" t="s">
        <v>741</v>
      </c>
      <c r="D25" s="577" t="s">
        <v>406</v>
      </c>
      <c r="E25" s="257" t="s">
        <v>742</v>
      </c>
      <c r="F25" s="594" t="s">
        <v>742</v>
      </c>
      <c r="G25" s="601">
        <v>3247</v>
      </c>
      <c r="H25" s="246">
        <v>1587</v>
      </c>
      <c r="I25" s="110">
        <f t="shared" si="0"/>
        <v>1745.7</v>
      </c>
    </row>
    <row r="26" spans="1:9" ht="15.75">
      <c r="A26" s="613"/>
      <c r="B26" s="595"/>
      <c r="C26" s="259" t="s">
        <v>768</v>
      </c>
      <c r="D26" s="578"/>
      <c r="E26" s="257" t="s">
        <v>769</v>
      </c>
      <c r="F26" s="595"/>
      <c r="G26" s="602"/>
      <c r="H26" s="173"/>
      <c r="I26" s="110">
        <f t="shared" si="0"/>
        <v>0</v>
      </c>
    </row>
    <row r="27" spans="1:9" ht="33" customHeight="1">
      <c r="A27" s="612" t="s">
        <v>770</v>
      </c>
      <c r="B27" s="594" t="s">
        <v>405</v>
      </c>
      <c r="C27" s="259" t="s">
        <v>741</v>
      </c>
      <c r="D27" s="577" t="s">
        <v>406</v>
      </c>
      <c r="E27" s="257" t="s">
        <v>742</v>
      </c>
      <c r="F27" s="594" t="s">
        <v>742</v>
      </c>
      <c r="G27" s="601">
        <v>3286</v>
      </c>
      <c r="H27" s="246">
        <v>1592</v>
      </c>
      <c r="I27" s="110">
        <f t="shared" si="0"/>
        <v>1751.2</v>
      </c>
    </row>
    <row r="28" spans="1:9" ht="15.75">
      <c r="A28" s="613"/>
      <c r="B28" s="595"/>
      <c r="C28" s="259" t="s">
        <v>771</v>
      </c>
      <c r="D28" s="578"/>
      <c r="E28" s="257" t="s">
        <v>772</v>
      </c>
      <c r="F28" s="595"/>
      <c r="G28" s="602"/>
      <c r="H28" s="173"/>
      <c r="I28" s="110">
        <f t="shared" si="0"/>
        <v>0</v>
      </c>
    </row>
    <row r="29" spans="1:9" ht="30.75" customHeight="1">
      <c r="A29" s="612" t="s">
        <v>773</v>
      </c>
      <c r="B29" s="594" t="s">
        <v>405</v>
      </c>
      <c r="C29" s="259" t="s">
        <v>741</v>
      </c>
      <c r="D29" s="577" t="s">
        <v>406</v>
      </c>
      <c r="E29" s="257" t="s">
        <v>742</v>
      </c>
      <c r="F29" s="594" t="s">
        <v>742</v>
      </c>
      <c r="G29" s="601">
        <v>3324</v>
      </c>
      <c r="H29" s="246">
        <v>1595</v>
      </c>
      <c r="I29" s="110">
        <f t="shared" si="0"/>
        <v>1754.5000000000002</v>
      </c>
    </row>
    <row r="30" spans="1:9" ht="15.75">
      <c r="A30" s="613"/>
      <c r="B30" s="595"/>
      <c r="C30" s="259" t="s">
        <v>774</v>
      </c>
      <c r="D30" s="578"/>
      <c r="E30" s="257" t="s">
        <v>775</v>
      </c>
      <c r="F30" s="595"/>
      <c r="G30" s="602"/>
      <c r="H30" s="173"/>
      <c r="I30" s="110">
        <f t="shared" si="0"/>
        <v>0</v>
      </c>
    </row>
    <row r="31" spans="1:9" ht="33" customHeight="1">
      <c r="A31" s="612" t="s">
        <v>776</v>
      </c>
      <c r="B31" s="594" t="s">
        <v>405</v>
      </c>
      <c r="C31" s="259" t="s">
        <v>741</v>
      </c>
      <c r="D31" s="577" t="s">
        <v>406</v>
      </c>
      <c r="E31" s="257" t="s">
        <v>742</v>
      </c>
      <c r="F31" s="594" t="s">
        <v>742</v>
      </c>
      <c r="G31" s="601">
        <v>3361</v>
      </c>
      <c r="H31" s="246">
        <v>1598</v>
      </c>
      <c r="I31" s="110">
        <f t="shared" si="0"/>
        <v>1757.8000000000002</v>
      </c>
    </row>
    <row r="32" spans="1:9" ht="15.75">
      <c r="A32" s="613"/>
      <c r="B32" s="595"/>
      <c r="C32" s="259" t="s">
        <v>777</v>
      </c>
      <c r="D32" s="578"/>
      <c r="E32" s="257" t="s">
        <v>778</v>
      </c>
      <c r="F32" s="595"/>
      <c r="G32" s="602"/>
      <c r="H32" s="173"/>
      <c r="I32" s="110">
        <f t="shared" si="0"/>
        <v>0</v>
      </c>
    </row>
    <row r="33" spans="1:9" ht="31.5" customHeight="1">
      <c r="A33" s="612" t="s">
        <v>779</v>
      </c>
      <c r="B33" s="594" t="s">
        <v>407</v>
      </c>
      <c r="C33" s="259" t="s">
        <v>741</v>
      </c>
      <c r="D33" s="577" t="s">
        <v>408</v>
      </c>
      <c r="E33" s="257" t="s">
        <v>742</v>
      </c>
      <c r="F33" s="594" t="s">
        <v>742</v>
      </c>
      <c r="G33" s="601">
        <v>3401</v>
      </c>
      <c r="H33" s="246">
        <v>1603</v>
      </c>
      <c r="I33" s="110">
        <f t="shared" si="0"/>
        <v>1763.3000000000002</v>
      </c>
    </row>
    <row r="34" spans="1:9" ht="15.75">
      <c r="A34" s="613"/>
      <c r="B34" s="595"/>
      <c r="C34" s="259" t="s">
        <v>780</v>
      </c>
      <c r="D34" s="578"/>
      <c r="E34" s="257" t="s">
        <v>781</v>
      </c>
      <c r="F34" s="595"/>
      <c r="G34" s="602"/>
      <c r="H34" s="173"/>
      <c r="I34" s="110">
        <f t="shared" si="0"/>
        <v>0</v>
      </c>
    </row>
    <row r="35" spans="1:9" ht="29.25" customHeight="1">
      <c r="A35" s="612" t="s">
        <v>782</v>
      </c>
      <c r="B35" s="594" t="s">
        <v>405</v>
      </c>
      <c r="C35" s="259" t="s">
        <v>783</v>
      </c>
      <c r="D35" s="577" t="s">
        <v>406</v>
      </c>
      <c r="E35" s="257" t="s">
        <v>742</v>
      </c>
      <c r="F35" s="594" t="s">
        <v>742</v>
      </c>
      <c r="G35" s="601">
        <v>7080</v>
      </c>
      <c r="H35" s="246">
        <v>6436</v>
      </c>
      <c r="I35" s="110">
        <f t="shared" si="0"/>
        <v>7079.6</v>
      </c>
    </row>
    <row r="36" spans="1:9" ht="16.5" thickBot="1">
      <c r="A36" s="613"/>
      <c r="B36" s="595"/>
      <c r="C36" s="259" t="s">
        <v>387</v>
      </c>
      <c r="D36" s="578"/>
      <c r="E36" s="257" t="s">
        <v>21</v>
      </c>
      <c r="F36" s="595"/>
      <c r="G36" s="602"/>
      <c r="H36" s="171"/>
      <c r="I36" s="110">
        <f t="shared" si="0"/>
        <v>0</v>
      </c>
    </row>
    <row r="37" spans="1:8" ht="51.75" customHeight="1">
      <c r="A37" s="295" t="s">
        <v>731</v>
      </c>
      <c r="B37" s="261" t="s">
        <v>1035</v>
      </c>
      <c r="C37" s="273" t="s">
        <v>393</v>
      </c>
      <c r="D37" s="276" t="s">
        <v>1051</v>
      </c>
      <c r="E37" s="276" t="s">
        <v>1038</v>
      </c>
      <c r="F37" s="273" t="s">
        <v>732</v>
      </c>
      <c r="G37" s="273" t="s">
        <v>386</v>
      </c>
      <c r="H37" s="247" t="s">
        <v>733</v>
      </c>
    </row>
    <row r="38" spans="1:9" ht="32.25" customHeight="1">
      <c r="A38" s="579" t="s">
        <v>786</v>
      </c>
      <c r="B38" s="577" t="s">
        <v>405</v>
      </c>
      <c r="C38" s="259" t="s">
        <v>784</v>
      </c>
      <c r="D38" s="577" t="s">
        <v>406</v>
      </c>
      <c r="E38" s="257" t="s">
        <v>785</v>
      </c>
      <c r="F38" s="577" t="s">
        <v>742</v>
      </c>
      <c r="G38" s="575">
        <v>121</v>
      </c>
      <c r="H38" s="173"/>
      <c r="I38" s="110">
        <f t="shared" si="0"/>
        <v>0</v>
      </c>
    </row>
    <row r="39" spans="1:9" ht="65.25" customHeight="1">
      <c r="A39" s="580"/>
      <c r="B39" s="578"/>
      <c r="C39" s="259" t="s">
        <v>787</v>
      </c>
      <c r="D39" s="583"/>
      <c r="E39" s="257" t="s">
        <v>788</v>
      </c>
      <c r="F39" s="583"/>
      <c r="G39" s="588"/>
      <c r="H39" s="246">
        <v>110</v>
      </c>
      <c r="I39" s="110">
        <f t="shared" si="0"/>
        <v>121.00000000000001</v>
      </c>
    </row>
    <row r="40" spans="1:9" ht="30.75" customHeight="1" thickBot="1">
      <c r="A40" s="259"/>
      <c r="B40" s="24"/>
      <c r="C40" s="259" t="s">
        <v>784</v>
      </c>
      <c r="D40" s="578"/>
      <c r="E40" s="257" t="s">
        <v>785</v>
      </c>
      <c r="F40" s="578"/>
      <c r="G40" s="576"/>
      <c r="H40" s="250"/>
      <c r="I40" s="110">
        <f>H40*1.05</f>
        <v>0</v>
      </c>
    </row>
    <row r="41" spans="1:9" ht="65.25" customHeight="1">
      <c r="A41" s="600" t="s">
        <v>576</v>
      </c>
      <c r="B41" s="594" t="s">
        <v>409</v>
      </c>
      <c r="C41" s="259" t="s">
        <v>741</v>
      </c>
      <c r="D41" s="577" t="s">
        <v>410</v>
      </c>
      <c r="E41" s="257" t="s">
        <v>742</v>
      </c>
      <c r="F41" s="594" t="s">
        <v>742</v>
      </c>
      <c r="G41" s="601">
        <v>18208</v>
      </c>
      <c r="H41" s="170">
        <v>1552</v>
      </c>
      <c r="I41" s="110">
        <f aca="true" t="shared" si="1" ref="I41:I69">H41*1.1</f>
        <v>1707.2</v>
      </c>
    </row>
    <row r="42" spans="1:9" ht="16.5" thickBot="1">
      <c r="A42" s="600"/>
      <c r="B42" s="595"/>
      <c r="C42" s="259" t="s">
        <v>1117</v>
      </c>
      <c r="D42" s="578"/>
      <c r="E42" s="257" t="s">
        <v>1006</v>
      </c>
      <c r="F42" s="595"/>
      <c r="G42" s="602"/>
      <c r="H42" s="173"/>
      <c r="I42" s="110">
        <f t="shared" si="1"/>
        <v>0</v>
      </c>
    </row>
    <row r="43" spans="1:9" ht="65.25" customHeight="1">
      <c r="A43" s="600" t="s">
        <v>577</v>
      </c>
      <c r="B43" s="594" t="s">
        <v>409</v>
      </c>
      <c r="C43" s="259" t="s">
        <v>741</v>
      </c>
      <c r="D43" s="577" t="s">
        <v>410</v>
      </c>
      <c r="E43" s="257" t="s">
        <v>742</v>
      </c>
      <c r="F43" s="594" t="s">
        <v>742</v>
      </c>
      <c r="G43" s="601">
        <v>18229</v>
      </c>
      <c r="H43" s="170">
        <v>1552</v>
      </c>
      <c r="I43" s="110">
        <f t="shared" si="1"/>
        <v>1707.2</v>
      </c>
    </row>
    <row r="44" spans="1:9" ht="16.5" thickBot="1">
      <c r="A44" s="600"/>
      <c r="B44" s="595"/>
      <c r="C44" s="259" t="s">
        <v>744</v>
      </c>
      <c r="D44" s="578"/>
      <c r="E44" s="257" t="s">
        <v>745</v>
      </c>
      <c r="F44" s="595"/>
      <c r="G44" s="602"/>
      <c r="H44" s="173"/>
      <c r="I44" s="110">
        <f t="shared" si="1"/>
        <v>0</v>
      </c>
    </row>
    <row r="45" spans="1:9" ht="49.5" customHeight="1">
      <c r="A45" s="600" t="s">
        <v>578</v>
      </c>
      <c r="B45" s="594" t="s">
        <v>409</v>
      </c>
      <c r="C45" s="259" t="s">
        <v>741</v>
      </c>
      <c r="D45" s="577" t="s">
        <v>410</v>
      </c>
      <c r="E45" s="257" t="s">
        <v>742</v>
      </c>
      <c r="F45" s="594" t="s">
        <v>742</v>
      </c>
      <c r="G45" s="601">
        <v>18251</v>
      </c>
      <c r="H45" s="170">
        <v>1552</v>
      </c>
      <c r="I45" s="110">
        <f t="shared" si="1"/>
        <v>1707.2</v>
      </c>
    </row>
    <row r="46" spans="1:9" ht="16.5" thickBot="1">
      <c r="A46" s="600"/>
      <c r="B46" s="595"/>
      <c r="C46" s="259" t="s">
        <v>747</v>
      </c>
      <c r="D46" s="578"/>
      <c r="E46" s="257" t="s">
        <v>748</v>
      </c>
      <c r="F46" s="595"/>
      <c r="G46" s="602"/>
      <c r="H46" s="173"/>
      <c r="I46" s="110">
        <f t="shared" si="1"/>
        <v>0</v>
      </c>
    </row>
    <row r="47" spans="1:9" ht="49.5" customHeight="1">
      <c r="A47" s="600" t="s">
        <v>579</v>
      </c>
      <c r="B47" s="594" t="s">
        <v>409</v>
      </c>
      <c r="C47" s="259" t="s">
        <v>741</v>
      </c>
      <c r="D47" s="577" t="s">
        <v>410</v>
      </c>
      <c r="E47" s="257" t="s">
        <v>742</v>
      </c>
      <c r="F47" s="594" t="s">
        <v>742</v>
      </c>
      <c r="G47" s="601">
        <v>18273</v>
      </c>
      <c r="H47" s="170">
        <v>1552</v>
      </c>
      <c r="I47" s="110">
        <f t="shared" si="1"/>
        <v>1707.2</v>
      </c>
    </row>
    <row r="48" spans="1:9" ht="16.5" thickBot="1">
      <c r="A48" s="600"/>
      <c r="B48" s="595"/>
      <c r="C48" s="259" t="s">
        <v>750</v>
      </c>
      <c r="D48" s="578"/>
      <c r="E48" s="257" t="s">
        <v>580</v>
      </c>
      <c r="F48" s="595"/>
      <c r="G48" s="602"/>
      <c r="H48" s="173"/>
      <c r="I48" s="110">
        <f t="shared" si="1"/>
        <v>0</v>
      </c>
    </row>
    <row r="49" spans="1:9" ht="49.5" customHeight="1">
      <c r="A49" s="600" t="s">
        <v>581</v>
      </c>
      <c r="B49" s="594" t="s">
        <v>409</v>
      </c>
      <c r="C49" s="259" t="s">
        <v>741</v>
      </c>
      <c r="D49" s="577" t="s">
        <v>410</v>
      </c>
      <c r="E49" s="257" t="s">
        <v>742</v>
      </c>
      <c r="F49" s="594" t="s">
        <v>742</v>
      </c>
      <c r="G49" s="601">
        <v>18294</v>
      </c>
      <c r="H49" s="170">
        <v>1552</v>
      </c>
      <c r="I49" s="110">
        <f t="shared" si="1"/>
        <v>1707.2</v>
      </c>
    </row>
    <row r="50" spans="1:9" ht="16.5" thickBot="1">
      <c r="A50" s="600"/>
      <c r="B50" s="595"/>
      <c r="C50" s="259" t="s">
        <v>753</v>
      </c>
      <c r="D50" s="578"/>
      <c r="E50" s="257" t="s">
        <v>754</v>
      </c>
      <c r="F50" s="595"/>
      <c r="G50" s="602"/>
      <c r="H50" s="173"/>
      <c r="I50" s="110">
        <f t="shared" si="1"/>
        <v>0</v>
      </c>
    </row>
    <row r="51" spans="1:9" ht="49.5" customHeight="1">
      <c r="A51" s="600" t="s">
        <v>582</v>
      </c>
      <c r="B51" s="594" t="s">
        <v>409</v>
      </c>
      <c r="C51" s="259" t="s">
        <v>741</v>
      </c>
      <c r="D51" s="577" t="s">
        <v>410</v>
      </c>
      <c r="E51" s="257" t="s">
        <v>742</v>
      </c>
      <c r="F51" s="594" t="s">
        <v>742</v>
      </c>
      <c r="G51" s="601">
        <v>18316</v>
      </c>
      <c r="H51" s="170">
        <v>1552</v>
      </c>
      <c r="I51" s="110">
        <f t="shared" si="1"/>
        <v>1707.2</v>
      </c>
    </row>
    <row r="52" spans="1:9" ht="16.5" thickBot="1">
      <c r="A52" s="600"/>
      <c r="B52" s="595"/>
      <c r="C52" s="259" t="s">
        <v>756</v>
      </c>
      <c r="D52" s="578"/>
      <c r="E52" s="257" t="s">
        <v>757</v>
      </c>
      <c r="F52" s="595"/>
      <c r="G52" s="602"/>
      <c r="H52" s="173"/>
      <c r="I52" s="110">
        <f t="shared" si="1"/>
        <v>0</v>
      </c>
    </row>
    <row r="53" spans="1:9" ht="49.5" customHeight="1">
      <c r="A53" s="600" t="s">
        <v>583</v>
      </c>
      <c r="B53" s="594" t="s">
        <v>409</v>
      </c>
      <c r="C53" s="259" t="s">
        <v>741</v>
      </c>
      <c r="D53" s="577" t="s">
        <v>410</v>
      </c>
      <c r="E53" s="257" t="s">
        <v>742</v>
      </c>
      <c r="F53" s="594" t="s">
        <v>742</v>
      </c>
      <c r="G53" s="601">
        <v>18338</v>
      </c>
      <c r="H53" s="170">
        <v>1552</v>
      </c>
      <c r="I53" s="110">
        <f t="shared" si="1"/>
        <v>1707.2</v>
      </c>
    </row>
    <row r="54" spans="1:9" ht="16.5" thickBot="1">
      <c r="A54" s="600"/>
      <c r="B54" s="595"/>
      <c r="C54" s="259" t="s">
        <v>759</v>
      </c>
      <c r="D54" s="578"/>
      <c r="E54" s="257" t="s">
        <v>760</v>
      </c>
      <c r="F54" s="595"/>
      <c r="G54" s="602"/>
      <c r="H54" s="173"/>
      <c r="I54" s="110">
        <f t="shared" si="1"/>
        <v>0</v>
      </c>
    </row>
    <row r="55" spans="1:9" ht="49.5" customHeight="1">
      <c r="A55" s="600" t="s">
        <v>584</v>
      </c>
      <c r="B55" s="594" t="s">
        <v>409</v>
      </c>
      <c r="C55" s="259" t="s">
        <v>741</v>
      </c>
      <c r="D55" s="577" t="s">
        <v>410</v>
      </c>
      <c r="E55" s="257" t="s">
        <v>742</v>
      </c>
      <c r="F55" s="594" t="s">
        <v>742</v>
      </c>
      <c r="G55" s="601">
        <v>18359</v>
      </c>
      <c r="H55" s="170">
        <v>1552</v>
      </c>
      <c r="I55" s="110">
        <f t="shared" si="1"/>
        <v>1707.2</v>
      </c>
    </row>
    <row r="56" spans="1:9" ht="16.5" thickBot="1">
      <c r="A56" s="600"/>
      <c r="B56" s="595"/>
      <c r="C56" s="259" t="s">
        <v>762</v>
      </c>
      <c r="D56" s="578"/>
      <c r="E56" s="257" t="s">
        <v>763</v>
      </c>
      <c r="F56" s="595"/>
      <c r="G56" s="602"/>
      <c r="H56" s="173"/>
      <c r="I56" s="110">
        <f t="shared" si="1"/>
        <v>0</v>
      </c>
    </row>
    <row r="57" spans="1:9" ht="49.5" customHeight="1">
      <c r="A57" s="600" t="s">
        <v>585</v>
      </c>
      <c r="B57" s="594" t="s">
        <v>409</v>
      </c>
      <c r="C57" s="259" t="s">
        <v>741</v>
      </c>
      <c r="D57" s="577" t="s">
        <v>410</v>
      </c>
      <c r="E57" s="257" t="s">
        <v>742</v>
      </c>
      <c r="F57" s="594" t="s">
        <v>742</v>
      </c>
      <c r="G57" s="601">
        <v>18381</v>
      </c>
      <c r="H57" s="170">
        <v>1552</v>
      </c>
      <c r="I57" s="110">
        <f t="shared" si="1"/>
        <v>1707.2</v>
      </c>
    </row>
    <row r="58" spans="1:9" ht="16.5" thickBot="1">
      <c r="A58" s="600"/>
      <c r="B58" s="595"/>
      <c r="C58" s="259" t="s">
        <v>765</v>
      </c>
      <c r="D58" s="578"/>
      <c r="E58" s="257" t="s">
        <v>766</v>
      </c>
      <c r="F58" s="595"/>
      <c r="G58" s="602"/>
      <c r="H58" s="173"/>
      <c r="I58" s="110">
        <f t="shared" si="1"/>
        <v>0</v>
      </c>
    </row>
    <row r="59" spans="1:9" ht="36.75" customHeight="1">
      <c r="A59" s="600" t="s">
        <v>586</v>
      </c>
      <c r="B59" s="594" t="s">
        <v>409</v>
      </c>
      <c r="C59" s="259" t="s">
        <v>741</v>
      </c>
      <c r="D59" s="577" t="s">
        <v>410</v>
      </c>
      <c r="E59" s="257" t="s">
        <v>742</v>
      </c>
      <c r="F59" s="594" t="s">
        <v>742</v>
      </c>
      <c r="G59" s="601">
        <v>18403</v>
      </c>
      <c r="H59" s="170">
        <v>1552</v>
      </c>
      <c r="I59" s="110">
        <f t="shared" si="1"/>
        <v>1707.2</v>
      </c>
    </row>
    <row r="60" spans="1:9" ht="36" customHeight="1" thickBot="1">
      <c r="A60" s="600"/>
      <c r="B60" s="595"/>
      <c r="C60" s="259" t="s">
        <v>768</v>
      </c>
      <c r="D60" s="578"/>
      <c r="E60" s="257" t="s">
        <v>769</v>
      </c>
      <c r="F60" s="595"/>
      <c r="G60" s="602"/>
      <c r="H60" s="173"/>
      <c r="I60" s="110">
        <f t="shared" si="1"/>
        <v>0</v>
      </c>
    </row>
    <row r="61" spans="1:9" ht="21.75" customHeight="1">
      <c r="A61" s="600" t="s">
        <v>587</v>
      </c>
      <c r="B61" s="594" t="s">
        <v>409</v>
      </c>
      <c r="C61" s="259" t="s">
        <v>741</v>
      </c>
      <c r="D61" s="577" t="s">
        <v>410</v>
      </c>
      <c r="E61" s="257" t="s">
        <v>742</v>
      </c>
      <c r="F61" s="594" t="s">
        <v>742</v>
      </c>
      <c r="G61" s="601">
        <v>18424</v>
      </c>
      <c r="H61" s="170">
        <v>1552</v>
      </c>
      <c r="I61" s="110">
        <f t="shared" si="1"/>
        <v>1707.2</v>
      </c>
    </row>
    <row r="62" spans="1:9" ht="49.5" customHeight="1" thickBot="1">
      <c r="A62" s="600"/>
      <c r="B62" s="595"/>
      <c r="C62" s="259" t="s">
        <v>771</v>
      </c>
      <c r="D62" s="578"/>
      <c r="E62" s="257" t="s">
        <v>772</v>
      </c>
      <c r="F62" s="595"/>
      <c r="G62" s="602"/>
      <c r="H62" s="173"/>
      <c r="I62" s="110">
        <f t="shared" si="1"/>
        <v>0</v>
      </c>
    </row>
    <row r="63" spans="1:8" ht="51.75" customHeight="1" thickBot="1">
      <c r="A63" s="295" t="s">
        <v>731</v>
      </c>
      <c r="B63" s="261" t="s">
        <v>1035</v>
      </c>
      <c r="C63" s="273" t="s">
        <v>393</v>
      </c>
      <c r="D63" s="276" t="s">
        <v>1051</v>
      </c>
      <c r="E63" s="276" t="s">
        <v>1038</v>
      </c>
      <c r="F63" s="273" t="s">
        <v>732</v>
      </c>
      <c r="G63" s="273" t="s">
        <v>386</v>
      </c>
      <c r="H63" s="247" t="s">
        <v>733</v>
      </c>
    </row>
    <row r="64" spans="1:9" ht="49.5" customHeight="1">
      <c r="A64" s="600" t="s">
        <v>588</v>
      </c>
      <c r="B64" s="594" t="s">
        <v>409</v>
      </c>
      <c r="C64" s="259" t="s">
        <v>741</v>
      </c>
      <c r="D64" s="577" t="s">
        <v>410</v>
      </c>
      <c r="E64" s="257" t="s">
        <v>742</v>
      </c>
      <c r="F64" s="594" t="s">
        <v>742</v>
      </c>
      <c r="G64" s="601">
        <v>18446</v>
      </c>
      <c r="H64" s="170">
        <v>1552</v>
      </c>
      <c r="I64" s="110">
        <f t="shared" si="1"/>
        <v>1707.2</v>
      </c>
    </row>
    <row r="65" spans="1:9" ht="16.5" thickBot="1">
      <c r="A65" s="600"/>
      <c r="B65" s="595"/>
      <c r="C65" s="259" t="s">
        <v>774</v>
      </c>
      <c r="D65" s="578"/>
      <c r="E65" s="257" t="s">
        <v>775</v>
      </c>
      <c r="F65" s="595"/>
      <c r="G65" s="602"/>
      <c r="H65" s="173"/>
      <c r="I65" s="110">
        <f t="shared" si="1"/>
        <v>0</v>
      </c>
    </row>
    <row r="66" spans="1:9" ht="49.5" customHeight="1">
      <c r="A66" s="600" t="s">
        <v>589</v>
      </c>
      <c r="B66" s="594" t="s">
        <v>409</v>
      </c>
      <c r="C66" s="259" t="s">
        <v>741</v>
      </c>
      <c r="D66" s="577" t="s">
        <v>410</v>
      </c>
      <c r="E66" s="257" t="s">
        <v>742</v>
      </c>
      <c r="F66" s="594" t="s">
        <v>742</v>
      </c>
      <c r="G66" s="601">
        <v>18467</v>
      </c>
      <c r="H66" s="170">
        <v>1552</v>
      </c>
      <c r="I66" s="110">
        <f t="shared" si="1"/>
        <v>1707.2</v>
      </c>
    </row>
    <row r="67" spans="1:9" ht="16.5" thickBot="1">
      <c r="A67" s="600"/>
      <c r="B67" s="595"/>
      <c r="C67" s="259" t="s">
        <v>777</v>
      </c>
      <c r="D67" s="578"/>
      <c r="E67" s="257" t="s">
        <v>778</v>
      </c>
      <c r="F67" s="595"/>
      <c r="G67" s="602"/>
      <c r="H67" s="173"/>
      <c r="I67" s="110">
        <f t="shared" si="1"/>
        <v>0</v>
      </c>
    </row>
    <row r="68" spans="1:9" ht="49.5" customHeight="1">
      <c r="A68" s="600" t="s">
        <v>590</v>
      </c>
      <c r="B68" s="594" t="s">
        <v>409</v>
      </c>
      <c r="C68" s="259" t="s">
        <v>741</v>
      </c>
      <c r="D68" s="577" t="s">
        <v>410</v>
      </c>
      <c r="E68" s="257" t="s">
        <v>742</v>
      </c>
      <c r="F68" s="594" t="s">
        <v>742</v>
      </c>
      <c r="G68" s="601">
        <v>18489</v>
      </c>
      <c r="H68" s="170">
        <v>1552</v>
      </c>
      <c r="I68" s="110">
        <f t="shared" si="1"/>
        <v>1707.2</v>
      </c>
    </row>
    <row r="69" spans="1:9" ht="15.75">
      <c r="A69" s="600"/>
      <c r="B69" s="595"/>
      <c r="C69" s="259" t="s">
        <v>780</v>
      </c>
      <c r="D69" s="578"/>
      <c r="E69" s="257" t="s">
        <v>781</v>
      </c>
      <c r="F69" s="595"/>
      <c r="G69" s="602"/>
      <c r="H69" s="173"/>
      <c r="I69" s="110">
        <f t="shared" si="1"/>
        <v>0</v>
      </c>
    </row>
    <row r="70" spans="1:9" ht="16.5" thickBot="1">
      <c r="A70" s="586" t="s">
        <v>789</v>
      </c>
      <c r="B70" s="586"/>
      <c r="C70" s="586"/>
      <c r="D70" s="586"/>
      <c r="E70" s="586"/>
      <c r="F70" s="586"/>
      <c r="G70" s="586"/>
      <c r="I70" s="110">
        <f>H70*1.05</f>
        <v>0</v>
      </c>
    </row>
    <row r="71" spans="1:8" ht="51.75" customHeight="1" thickBot="1">
      <c r="A71" s="295" t="s">
        <v>731</v>
      </c>
      <c r="B71" s="261" t="s">
        <v>1035</v>
      </c>
      <c r="C71" s="273" t="s">
        <v>393</v>
      </c>
      <c r="D71" s="276" t="s">
        <v>1051</v>
      </c>
      <c r="E71" s="276" t="s">
        <v>1038</v>
      </c>
      <c r="F71" s="273" t="s">
        <v>732</v>
      </c>
      <c r="G71" s="273" t="s">
        <v>386</v>
      </c>
      <c r="H71" s="247" t="s">
        <v>733</v>
      </c>
    </row>
    <row r="72" spans="1:9" s="111" customFormat="1" ht="48.75" customHeight="1">
      <c r="A72" s="606" t="s">
        <v>790</v>
      </c>
      <c r="B72" s="603" t="s">
        <v>411</v>
      </c>
      <c r="C72" s="271" t="s">
        <v>792</v>
      </c>
      <c r="D72" s="603" t="s">
        <v>412</v>
      </c>
      <c r="E72" s="271" t="s">
        <v>793</v>
      </c>
      <c r="F72" s="603" t="s">
        <v>794</v>
      </c>
      <c r="G72" s="598">
        <v>5963</v>
      </c>
      <c r="H72" s="251">
        <v>4460</v>
      </c>
      <c r="I72" s="110">
        <f>H72*1.1</f>
        <v>4906</v>
      </c>
    </row>
    <row r="73" spans="1:9" s="111" customFormat="1" ht="48.75" customHeight="1">
      <c r="A73" s="607"/>
      <c r="B73" s="604"/>
      <c r="C73" s="271" t="s">
        <v>795</v>
      </c>
      <c r="D73" s="604"/>
      <c r="E73" s="271" t="s">
        <v>394</v>
      </c>
      <c r="F73" s="604"/>
      <c r="G73" s="599"/>
      <c r="H73" s="252"/>
      <c r="I73" s="110">
        <f aca="true" t="shared" si="2" ref="I73:I87">H73*1.1</f>
        <v>0</v>
      </c>
    </row>
    <row r="74" spans="1:9" s="111" customFormat="1" ht="49.5" customHeight="1">
      <c r="A74" s="270" t="s">
        <v>797</v>
      </c>
      <c r="B74" s="239" t="s">
        <v>413</v>
      </c>
      <c r="C74" s="269" t="s">
        <v>795</v>
      </c>
      <c r="D74" s="271" t="s">
        <v>395</v>
      </c>
      <c r="E74" s="271" t="s">
        <v>394</v>
      </c>
      <c r="F74" s="269" t="s">
        <v>794</v>
      </c>
      <c r="G74" s="272">
        <v>7081</v>
      </c>
      <c r="H74" s="245">
        <v>4924</v>
      </c>
      <c r="I74" s="110">
        <f t="shared" si="2"/>
        <v>5416.400000000001</v>
      </c>
    </row>
    <row r="75" spans="1:9" s="111" customFormat="1" ht="83.25" customHeight="1">
      <c r="A75" s="606" t="s">
        <v>23</v>
      </c>
      <c r="B75" s="603" t="s">
        <v>791</v>
      </c>
      <c r="C75" s="271" t="s">
        <v>798</v>
      </c>
      <c r="D75" s="603" t="s">
        <v>799</v>
      </c>
      <c r="E75" s="271" t="s">
        <v>61</v>
      </c>
      <c r="F75" s="603" t="s">
        <v>800</v>
      </c>
      <c r="G75" s="598">
        <v>8356</v>
      </c>
      <c r="H75" s="245">
        <v>6357</v>
      </c>
      <c r="I75" s="110">
        <f t="shared" si="2"/>
        <v>6992.700000000001</v>
      </c>
    </row>
    <row r="76" spans="1:9" s="111" customFormat="1" ht="51.75" customHeight="1">
      <c r="A76" s="607"/>
      <c r="B76" s="604"/>
      <c r="C76" s="271" t="s">
        <v>795</v>
      </c>
      <c r="D76" s="604"/>
      <c r="E76" s="271" t="s">
        <v>394</v>
      </c>
      <c r="F76" s="604"/>
      <c r="G76" s="599"/>
      <c r="H76" s="253"/>
      <c r="I76" s="110">
        <f t="shared" si="2"/>
        <v>0</v>
      </c>
    </row>
    <row r="77" spans="1:9" s="111" customFormat="1" ht="34.5" customHeight="1">
      <c r="A77" s="296" t="s">
        <v>801</v>
      </c>
      <c r="B77" s="263" t="s">
        <v>414</v>
      </c>
      <c r="C77" s="271"/>
      <c r="D77" s="271" t="s">
        <v>415</v>
      </c>
      <c r="E77" s="271"/>
      <c r="F77" s="271" t="s">
        <v>794</v>
      </c>
      <c r="G77" s="283">
        <v>1648</v>
      </c>
      <c r="H77" s="245">
        <v>1135</v>
      </c>
      <c r="I77" s="110">
        <f t="shared" si="2"/>
        <v>1248.5</v>
      </c>
    </row>
    <row r="78" spans="1:9" s="111" customFormat="1" ht="48" customHeight="1">
      <c r="A78" s="270" t="s">
        <v>802</v>
      </c>
      <c r="B78" s="239" t="s">
        <v>416</v>
      </c>
      <c r="C78" s="259" t="s">
        <v>795</v>
      </c>
      <c r="D78" s="271" t="s">
        <v>417</v>
      </c>
      <c r="E78" s="271" t="s">
        <v>394</v>
      </c>
      <c r="F78" s="269" t="s">
        <v>794</v>
      </c>
      <c r="G78" s="272">
        <v>1008</v>
      </c>
      <c r="H78" s="245">
        <v>655</v>
      </c>
      <c r="I78" s="110">
        <f t="shared" si="2"/>
        <v>720.5000000000001</v>
      </c>
    </row>
    <row r="79" spans="1:9" ht="63.75" customHeight="1">
      <c r="A79" s="579" t="s">
        <v>803</v>
      </c>
      <c r="B79" s="603" t="s">
        <v>416</v>
      </c>
      <c r="C79" s="257" t="s">
        <v>804</v>
      </c>
      <c r="D79" s="603" t="s">
        <v>417</v>
      </c>
      <c r="E79" s="300" t="s">
        <v>806</v>
      </c>
      <c r="F79" s="577" t="s">
        <v>800</v>
      </c>
      <c r="G79" s="575">
        <v>1214</v>
      </c>
      <c r="H79" s="246">
        <v>721</v>
      </c>
      <c r="I79" s="110">
        <f t="shared" si="2"/>
        <v>793.1</v>
      </c>
    </row>
    <row r="80" spans="1:9" ht="24.75" customHeight="1">
      <c r="A80" s="580"/>
      <c r="B80" s="604"/>
      <c r="C80" s="257" t="s">
        <v>795</v>
      </c>
      <c r="D80" s="604"/>
      <c r="E80" s="293" t="s">
        <v>394</v>
      </c>
      <c r="F80" s="578"/>
      <c r="G80" s="576"/>
      <c r="H80" s="173"/>
      <c r="I80" s="110">
        <f t="shared" si="2"/>
        <v>0</v>
      </c>
    </row>
    <row r="81" spans="1:9" ht="61.5" customHeight="1">
      <c r="A81" s="288" t="s">
        <v>24</v>
      </c>
      <c r="B81" s="244" t="s">
        <v>791</v>
      </c>
      <c r="C81" s="257" t="s">
        <v>807</v>
      </c>
      <c r="D81" s="577" t="s">
        <v>805</v>
      </c>
      <c r="E81" s="257" t="s">
        <v>396</v>
      </c>
      <c r="F81" s="257" t="s">
        <v>800</v>
      </c>
      <c r="G81" s="281">
        <v>1085</v>
      </c>
      <c r="H81" s="246">
        <v>808</v>
      </c>
      <c r="I81" s="110">
        <f t="shared" si="2"/>
        <v>888.8000000000001</v>
      </c>
    </row>
    <row r="82" spans="1:9" ht="33.75" customHeight="1">
      <c r="A82" s="288"/>
      <c r="B82" s="244"/>
      <c r="C82" s="257" t="s">
        <v>795</v>
      </c>
      <c r="D82" s="578"/>
      <c r="E82" s="293" t="s">
        <v>394</v>
      </c>
      <c r="F82" s="257"/>
      <c r="G82" s="281"/>
      <c r="H82" s="173"/>
      <c r="I82" s="110">
        <f t="shared" si="2"/>
        <v>0</v>
      </c>
    </row>
    <row r="83" spans="1:9" ht="60.75" customHeight="1">
      <c r="A83" s="288" t="s">
        <v>808</v>
      </c>
      <c r="B83" s="244" t="s">
        <v>791</v>
      </c>
      <c r="C83" s="257" t="s">
        <v>809</v>
      </c>
      <c r="D83" s="257" t="s">
        <v>805</v>
      </c>
      <c r="E83" s="257" t="s">
        <v>810</v>
      </c>
      <c r="F83" s="257" t="s">
        <v>800</v>
      </c>
      <c r="G83" s="281">
        <v>1580</v>
      </c>
      <c r="H83" s="246">
        <v>938</v>
      </c>
      <c r="I83" s="110">
        <f t="shared" si="2"/>
        <v>1031.8000000000002</v>
      </c>
    </row>
    <row r="84" spans="1:9" ht="52.5" customHeight="1" thickBot="1">
      <c r="A84" s="288"/>
      <c r="B84" s="244"/>
      <c r="C84" s="257" t="s">
        <v>795</v>
      </c>
      <c r="D84" s="257"/>
      <c r="E84" s="293" t="s">
        <v>394</v>
      </c>
      <c r="F84" s="257"/>
      <c r="G84" s="281"/>
      <c r="H84" s="173"/>
      <c r="I84" s="110">
        <f t="shared" si="2"/>
        <v>0</v>
      </c>
    </row>
    <row r="85" spans="1:8" ht="51.75" customHeight="1">
      <c r="A85" s="295" t="s">
        <v>731</v>
      </c>
      <c r="B85" s="261" t="s">
        <v>1035</v>
      </c>
      <c r="C85" s="273" t="s">
        <v>393</v>
      </c>
      <c r="D85" s="276" t="s">
        <v>1051</v>
      </c>
      <c r="E85" s="276" t="s">
        <v>1038</v>
      </c>
      <c r="F85" s="273" t="s">
        <v>732</v>
      </c>
      <c r="G85" s="273" t="s">
        <v>386</v>
      </c>
      <c r="H85" s="247" t="s">
        <v>733</v>
      </c>
    </row>
    <row r="86" spans="1:9" ht="49.5" customHeight="1">
      <c r="A86" s="256" t="s">
        <v>811</v>
      </c>
      <c r="B86" s="24" t="s">
        <v>418</v>
      </c>
      <c r="C86" s="259" t="s">
        <v>795</v>
      </c>
      <c r="D86" s="257" t="s">
        <v>419</v>
      </c>
      <c r="E86" s="271" t="s">
        <v>394</v>
      </c>
      <c r="F86" s="259" t="s">
        <v>800</v>
      </c>
      <c r="G86" s="260">
        <v>791</v>
      </c>
      <c r="H86" s="246">
        <v>708</v>
      </c>
      <c r="I86" s="110">
        <f t="shared" si="2"/>
        <v>778.8000000000001</v>
      </c>
    </row>
    <row r="87" spans="1:9" s="111" customFormat="1" ht="63.75">
      <c r="A87" s="614" t="s">
        <v>25</v>
      </c>
      <c r="B87" s="616" t="s">
        <v>791</v>
      </c>
      <c r="C87" s="269" t="s">
        <v>812</v>
      </c>
      <c r="D87" s="603" t="s">
        <v>813</v>
      </c>
      <c r="E87" s="293" t="s">
        <v>814</v>
      </c>
      <c r="F87" s="616" t="s">
        <v>800</v>
      </c>
      <c r="G87" s="596">
        <v>1225</v>
      </c>
      <c r="H87" s="245">
        <v>1099</v>
      </c>
      <c r="I87" s="111">
        <f t="shared" si="2"/>
        <v>1208.9</v>
      </c>
    </row>
    <row r="88" spans="1:9" ht="47.25" customHeight="1">
      <c r="A88" s="615"/>
      <c r="B88" s="617"/>
      <c r="C88" s="259" t="s">
        <v>795</v>
      </c>
      <c r="D88" s="604"/>
      <c r="E88" s="271" t="s">
        <v>394</v>
      </c>
      <c r="F88" s="617"/>
      <c r="G88" s="597"/>
      <c r="H88" s="171"/>
      <c r="I88" s="110">
        <f aca="true" t="shared" si="3" ref="I88:I155">H88*1.05</f>
        <v>0</v>
      </c>
    </row>
    <row r="89" spans="1:9" ht="37.5" customHeight="1">
      <c r="A89" s="506" t="s">
        <v>68</v>
      </c>
      <c r="B89" s="506"/>
      <c r="C89" s="506"/>
      <c r="D89" s="506"/>
      <c r="E89" s="506"/>
      <c r="F89" s="506"/>
      <c r="G89" s="506"/>
      <c r="I89" s="110">
        <f t="shared" si="3"/>
        <v>0</v>
      </c>
    </row>
    <row r="90" spans="1:9" ht="16.5" thickBot="1">
      <c r="A90" s="506"/>
      <c r="B90" s="506"/>
      <c r="C90" s="506"/>
      <c r="D90" s="506"/>
      <c r="E90" s="506"/>
      <c r="F90" s="506"/>
      <c r="G90" s="506"/>
      <c r="I90" s="110">
        <f t="shared" si="3"/>
        <v>0</v>
      </c>
    </row>
    <row r="91" spans="1:8" ht="51.75" customHeight="1">
      <c r="A91" s="295" t="s">
        <v>731</v>
      </c>
      <c r="B91" s="261" t="s">
        <v>1035</v>
      </c>
      <c r="C91" s="273" t="s">
        <v>393</v>
      </c>
      <c r="D91" s="276" t="s">
        <v>1051</v>
      </c>
      <c r="E91" s="276" t="s">
        <v>1038</v>
      </c>
      <c r="F91" s="273" t="s">
        <v>732</v>
      </c>
      <c r="G91" s="273" t="s">
        <v>386</v>
      </c>
      <c r="H91" s="247" t="s">
        <v>733</v>
      </c>
    </row>
    <row r="92" spans="1:9" ht="21" customHeight="1" thickBot="1">
      <c r="A92" s="593" t="s">
        <v>815</v>
      </c>
      <c r="B92" s="593"/>
      <c r="C92" s="593"/>
      <c r="D92" s="593"/>
      <c r="E92" s="593"/>
      <c r="F92" s="593"/>
      <c r="G92" s="593"/>
      <c r="I92" s="110">
        <f t="shared" si="3"/>
        <v>0</v>
      </c>
    </row>
    <row r="93" spans="1:9" ht="48.75" customHeight="1">
      <c r="A93" s="256" t="s">
        <v>26</v>
      </c>
      <c r="B93" s="24" t="s">
        <v>420</v>
      </c>
      <c r="C93" s="259" t="s">
        <v>818</v>
      </c>
      <c r="D93" s="257" t="s">
        <v>421</v>
      </c>
      <c r="E93" s="257" t="s">
        <v>819</v>
      </c>
      <c r="F93" s="259" t="s">
        <v>800</v>
      </c>
      <c r="G93" s="260">
        <v>1554</v>
      </c>
      <c r="H93" s="170">
        <v>824</v>
      </c>
      <c r="I93" s="110">
        <f t="shared" si="3"/>
        <v>865.2</v>
      </c>
    </row>
    <row r="94" spans="1:9" s="111" customFormat="1" ht="48" customHeight="1">
      <c r="A94" s="270" t="s">
        <v>27</v>
      </c>
      <c r="B94" s="239" t="s">
        <v>420</v>
      </c>
      <c r="C94" s="269" t="s">
        <v>820</v>
      </c>
      <c r="D94" s="257" t="s">
        <v>421</v>
      </c>
      <c r="E94" s="271" t="s">
        <v>821</v>
      </c>
      <c r="F94" s="269" t="s">
        <v>800</v>
      </c>
      <c r="G94" s="272">
        <v>2041</v>
      </c>
      <c r="H94" s="245">
        <v>1135</v>
      </c>
      <c r="I94" s="111">
        <f t="shared" si="3"/>
        <v>1191.75</v>
      </c>
    </row>
    <row r="95" spans="1:9" ht="31.5">
      <c r="A95" s="288" t="s">
        <v>28</v>
      </c>
      <c r="B95" s="244" t="s">
        <v>422</v>
      </c>
      <c r="C95" s="257"/>
      <c r="D95" s="257" t="s">
        <v>822</v>
      </c>
      <c r="E95" s="257"/>
      <c r="F95" s="257" t="s">
        <v>800</v>
      </c>
      <c r="G95" s="281">
        <v>1289</v>
      </c>
      <c r="H95" s="246">
        <v>697</v>
      </c>
      <c r="I95" s="110">
        <f t="shared" si="3"/>
        <v>731.85</v>
      </c>
    </row>
    <row r="96" spans="1:9" s="111" customFormat="1" ht="49.5" customHeight="1">
      <c r="A96" s="270" t="s">
        <v>823</v>
      </c>
      <c r="B96" s="239" t="s">
        <v>423</v>
      </c>
      <c r="C96" s="269"/>
      <c r="D96" s="271" t="s">
        <v>424</v>
      </c>
      <c r="E96" s="271"/>
      <c r="F96" s="269" t="s">
        <v>800</v>
      </c>
      <c r="G96" s="272">
        <v>1289</v>
      </c>
      <c r="H96" s="245">
        <v>697</v>
      </c>
      <c r="I96" s="111">
        <f t="shared" si="3"/>
        <v>731.85</v>
      </c>
    </row>
    <row r="97" spans="1:9" ht="52.5" customHeight="1">
      <c r="A97" s="256" t="s">
        <v>29</v>
      </c>
      <c r="B97" s="239" t="s">
        <v>425</v>
      </c>
      <c r="C97" s="259" t="s">
        <v>795</v>
      </c>
      <c r="D97" s="257" t="s">
        <v>426</v>
      </c>
      <c r="E97" s="257" t="s">
        <v>796</v>
      </c>
      <c r="F97" s="259" t="s">
        <v>800</v>
      </c>
      <c r="G97" s="260">
        <v>2020</v>
      </c>
      <c r="H97" s="246">
        <v>1505</v>
      </c>
      <c r="I97" s="110">
        <f t="shared" si="3"/>
        <v>1580.25</v>
      </c>
    </row>
    <row r="98" spans="1:9" ht="35.25" customHeight="1">
      <c r="A98" s="256" t="s">
        <v>824</v>
      </c>
      <c r="B98" s="239" t="s">
        <v>427</v>
      </c>
      <c r="C98" s="259" t="s">
        <v>795</v>
      </c>
      <c r="D98" s="257" t="s">
        <v>428</v>
      </c>
      <c r="E98" s="257" t="s">
        <v>796</v>
      </c>
      <c r="F98" s="259" t="s">
        <v>800</v>
      </c>
      <c r="G98" s="260">
        <v>2020</v>
      </c>
      <c r="H98" s="246">
        <v>1505</v>
      </c>
      <c r="I98" s="110">
        <f t="shared" si="3"/>
        <v>1580.25</v>
      </c>
    </row>
    <row r="99" spans="1:9" ht="60.75" customHeight="1">
      <c r="A99" s="579" t="s">
        <v>825</v>
      </c>
      <c r="B99" s="603" t="s">
        <v>425</v>
      </c>
      <c r="C99" s="257" t="s">
        <v>826</v>
      </c>
      <c r="D99" s="577" t="s">
        <v>426</v>
      </c>
      <c r="E99" s="257" t="s">
        <v>827</v>
      </c>
      <c r="F99" s="577" t="s">
        <v>800</v>
      </c>
      <c r="G99" s="575">
        <v>2628</v>
      </c>
      <c r="H99" s="246">
        <v>1810</v>
      </c>
      <c r="I99" s="110">
        <f t="shared" si="3"/>
        <v>1900.5</v>
      </c>
    </row>
    <row r="100" spans="1:9" ht="32.25" customHeight="1">
      <c r="A100" s="580"/>
      <c r="B100" s="604"/>
      <c r="C100" s="257" t="s">
        <v>795</v>
      </c>
      <c r="D100" s="578"/>
      <c r="E100" s="257" t="s">
        <v>796</v>
      </c>
      <c r="F100" s="578"/>
      <c r="G100" s="576"/>
      <c r="H100" s="171"/>
      <c r="I100" s="110">
        <f t="shared" si="3"/>
        <v>0</v>
      </c>
    </row>
    <row r="101" spans="1:9" ht="31.5">
      <c r="A101" s="288" t="s">
        <v>525</v>
      </c>
      <c r="B101" s="263" t="s">
        <v>427</v>
      </c>
      <c r="C101" s="257" t="s">
        <v>820</v>
      </c>
      <c r="D101" s="257" t="s">
        <v>428</v>
      </c>
      <c r="E101" s="257" t="s">
        <v>821</v>
      </c>
      <c r="F101" s="257" t="s">
        <v>800</v>
      </c>
      <c r="G101" s="281">
        <v>3226</v>
      </c>
      <c r="H101" s="246">
        <v>1810</v>
      </c>
      <c r="I101" s="110">
        <f t="shared" si="3"/>
        <v>1900.5</v>
      </c>
    </row>
    <row r="102" spans="1:9" ht="79.5" customHeight="1">
      <c r="A102" s="579" t="s">
        <v>828</v>
      </c>
      <c r="B102" s="603" t="s">
        <v>427</v>
      </c>
      <c r="C102" s="257" t="s">
        <v>829</v>
      </c>
      <c r="D102" s="577" t="s">
        <v>428</v>
      </c>
      <c r="E102" s="257" t="s">
        <v>60</v>
      </c>
      <c r="F102" s="577" t="s">
        <v>800</v>
      </c>
      <c r="G102" s="575">
        <v>3366</v>
      </c>
      <c r="H102" s="246">
        <v>1771</v>
      </c>
      <c r="I102" s="110">
        <f t="shared" si="3"/>
        <v>1859.5500000000002</v>
      </c>
    </row>
    <row r="103" spans="1:9" ht="30" customHeight="1">
      <c r="A103" s="580"/>
      <c r="B103" s="604"/>
      <c r="C103" s="257" t="s">
        <v>795</v>
      </c>
      <c r="D103" s="578"/>
      <c r="E103" s="257" t="s">
        <v>796</v>
      </c>
      <c r="F103" s="578"/>
      <c r="G103" s="576"/>
      <c r="H103" s="173"/>
      <c r="I103" s="110">
        <f t="shared" si="3"/>
        <v>0</v>
      </c>
    </row>
    <row r="104" spans="1:9" ht="31.5">
      <c r="A104" s="288" t="s">
        <v>30</v>
      </c>
      <c r="B104" s="263" t="s">
        <v>429</v>
      </c>
      <c r="C104" s="257" t="s">
        <v>795</v>
      </c>
      <c r="D104" s="257" t="s">
        <v>430</v>
      </c>
      <c r="E104" s="257" t="s">
        <v>796</v>
      </c>
      <c r="F104" s="257" t="s">
        <v>800</v>
      </c>
      <c r="G104" s="281">
        <v>2028</v>
      </c>
      <c r="H104" s="246">
        <v>1810</v>
      </c>
      <c r="I104" s="110">
        <f t="shared" si="3"/>
        <v>1900.5</v>
      </c>
    </row>
    <row r="105" spans="1:9" s="111" customFormat="1" ht="15.75">
      <c r="A105" s="296" t="s">
        <v>31</v>
      </c>
      <c r="B105" s="263" t="s">
        <v>431</v>
      </c>
      <c r="C105" s="271"/>
      <c r="D105" s="271" t="s">
        <v>432</v>
      </c>
      <c r="E105" s="271"/>
      <c r="F105" s="271" t="s">
        <v>800</v>
      </c>
      <c r="G105" s="283">
        <v>376</v>
      </c>
      <c r="H105" s="245">
        <v>340</v>
      </c>
      <c r="I105" s="111">
        <f t="shared" si="3"/>
        <v>357</v>
      </c>
    </row>
    <row r="106" spans="1:9" ht="19.5" customHeight="1">
      <c r="A106" s="579" t="s">
        <v>32</v>
      </c>
      <c r="B106" s="577" t="s">
        <v>420</v>
      </c>
      <c r="C106" s="257" t="s">
        <v>818</v>
      </c>
      <c r="D106" s="577" t="s">
        <v>421</v>
      </c>
      <c r="E106" s="257" t="s">
        <v>819</v>
      </c>
      <c r="F106" s="577" t="s">
        <v>800</v>
      </c>
      <c r="G106" s="575">
        <v>2419</v>
      </c>
      <c r="H106" s="246">
        <v>1380</v>
      </c>
      <c r="I106" s="110">
        <f t="shared" si="3"/>
        <v>1449</v>
      </c>
    </row>
    <row r="107" spans="1:9" ht="30.75" customHeight="1">
      <c r="A107" s="582"/>
      <c r="B107" s="583"/>
      <c r="C107" s="257" t="s">
        <v>820</v>
      </c>
      <c r="D107" s="583"/>
      <c r="E107" s="257" t="s">
        <v>821</v>
      </c>
      <c r="F107" s="583"/>
      <c r="G107" s="588"/>
      <c r="H107" s="171"/>
      <c r="I107" s="110">
        <f t="shared" si="3"/>
        <v>0</v>
      </c>
    </row>
    <row r="108" spans="1:9" ht="29.25" customHeight="1" thickBot="1">
      <c r="A108" s="580"/>
      <c r="B108" s="578"/>
      <c r="C108" s="257" t="s">
        <v>784</v>
      </c>
      <c r="D108" s="578"/>
      <c r="E108" s="257" t="s">
        <v>785</v>
      </c>
      <c r="F108" s="578"/>
      <c r="G108" s="576"/>
      <c r="H108" s="171"/>
      <c r="I108" s="110">
        <f t="shared" si="3"/>
        <v>0</v>
      </c>
    </row>
    <row r="109" spans="1:8" ht="51.75" customHeight="1">
      <c r="A109" s="295" t="s">
        <v>731</v>
      </c>
      <c r="B109" s="261" t="s">
        <v>1035</v>
      </c>
      <c r="C109" s="273" t="s">
        <v>393</v>
      </c>
      <c r="D109" s="276" t="s">
        <v>1051</v>
      </c>
      <c r="E109" s="276" t="s">
        <v>1038</v>
      </c>
      <c r="F109" s="273" t="s">
        <v>732</v>
      </c>
      <c r="G109" s="273" t="s">
        <v>386</v>
      </c>
      <c r="H109" s="247" t="s">
        <v>733</v>
      </c>
    </row>
    <row r="110" spans="1:9" ht="31.5">
      <c r="A110" s="288" t="s">
        <v>33</v>
      </c>
      <c r="B110" s="244" t="s">
        <v>422</v>
      </c>
      <c r="C110" s="257" t="s">
        <v>784</v>
      </c>
      <c r="D110" s="257" t="s">
        <v>822</v>
      </c>
      <c r="E110" s="257" t="s">
        <v>785</v>
      </c>
      <c r="F110" s="257" t="s">
        <v>800</v>
      </c>
      <c r="G110" s="281">
        <v>1514</v>
      </c>
      <c r="H110" s="246">
        <v>1031</v>
      </c>
      <c r="I110" s="110">
        <f t="shared" si="3"/>
        <v>1082.55</v>
      </c>
    </row>
    <row r="111" spans="1:9" ht="45" customHeight="1">
      <c r="A111" s="288" t="s">
        <v>830</v>
      </c>
      <c r="B111" s="263" t="s">
        <v>423</v>
      </c>
      <c r="C111" s="257" t="s">
        <v>784</v>
      </c>
      <c r="D111" s="271" t="s">
        <v>424</v>
      </c>
      <c r="E111" s="257" t="s">
        <v>785</v>
      </c>
      <c r="F111" s="257" t="s">
        <v>800</v>
      </c>
      <c r="G111" s="281">
        <v>1514</v>
      </c>
      <c r="H111" s="246">
        <v>1031</v>
      </c>
      <c r="I111" s="110">
        <f t="shared" si="3"/>
        <v>1082.55</v>
      </c>
    </row>
    <row r="112" spans="1:9" ht="67.5" customHeight="1">
      <c r="A112" s="579" t="s">
        <v>34</v>
      </c>
      <c r="B112" s="603" t="s">
        <v>425</v>
      </c>
      <c r="C112" s="257" t="s">
        <v>826</v>
      </c>
      <c r="D112" s="577" t="s">
        <v>426</v>
      </c>
      <c r="E112" s="257" t="s">
        <v>827</v>
      </c>
      <c r="F112" s="577" t="s">
        <v>800</v>
      </c>
      <c r="G112" s="575">
        <v>2157</v>
      </c>
      <c r="H112" s="246">
        <v>1632</v>
      </c>
      <c r="I112" s="110">
        <f t="shared" si="3"/>
        <v>1713.6000000000001</v>
      </c>
    </row>
    <row r="113" spans="1:9" ht="34.5" customHeight="1">
      <c r="A113" s="582"/>
      <c r="B113" s="605"/>
      <c r="C113" s="257" t="s">
        <v>795</v>
      </c>
      <c r="D113" s="583"/>
      <c r="E113" s="257" t="s">
        <v>796</v>
      </c>
      <c r="F113" s="583"/>
      <c r="G113" s="588"/>
      <c r="H113" s="171"/>
      <c r="I113" s="110">
        <f t="shared" si="3"/>
        <v>0</v>
      </c>
    </row>
    <row r="114" spans="1:9" ht="31.5" customHeight="1">
      <c r="A114" s="580"/>
      <c r="B114" s="604"/>
      <c r="C114" s="257" t="s">
        <v>784</v>
      </c>
      <c r="D114" s="578"/>
      <c r="E114" s="257" t="s">
        <v>785</v>
      </c>
      <c r="F114" s="578"/>
      <c r="G114" s="576"/>
      <c r="H114" s="173"/>
      <c r="I114" s="110">
        <f t="shared" si="3"/>
        <v>0</v>
      </c>
    </row>
    <row r="115" spans="1:9" ht="30.75" customHeight="1">
      <c r="A115" s="579" t="s">
        <v>831</v>
      </c>
      <c r="B115" s="603" t="s">
        <v>427</v>
      </c>
      <c r="C115" s="257" t="s">
        <v>820</v>
      </c>
      <c r="D115" s="577" t="s">
        <v>428</v>
      </c>
      <c r="E115" s="257" t="s">
        <v>821</v>
      </c>
      <c r="F115" s="577" t="s">
        <v>800</v>
      </c>
      <c r="G115" s="575">
        <v>2298</v>
      </c>
      <c r="H115" s="246">
        <v>1632</v>
      </c>
      <c r="I115" s="110">
        <f t="shared" si="3"/>
        <v>1713.6000000000001</v>
      </c>
    </row>
    <row r="116" spans="1:9" ht="30" customHeight="1" thickBot="1">
      <c r="A116" s="580"/>
      <c r="B116" s="604"/>
      <c r="C116" s="257" t="s">
        <v>784</v>
      </c>
      <c r="D116" s="578"/>
      <c r="E116" s="257" t="s">
        <v>785</v>
      </c>
      <c r="F116" s="578"/>
      <c r="G116" s="576"/>
      <c r="H116" s="250"/>
      <c r="I116" s="110">
        <f t="shared" si="3"/>
        <v>0</v>
      </c>
    </row>
    <row r="117" spans="1:9" s="111" customFormat="1" ht="48.75" customHeight="1">
      <c r="A117" s="296" t="s">
        <v>591</v>
      </c>
      <c r="B117" s="263" t="s">
        <v>816</v>
      </c>
      <c r="C117" s="271" t="s">
        <v>592</v>
      </c>
      <c r="D117" s="271" t="s">
        <v>817</v>
      </c>
      <c r="E117" s="271" t="s">
        <v>388</v>
      </c>
      <c r="F117" s="271" t="s">
        <v>800</v>
      </c>
      <c r="G117" s="283">
        <v>2503</v>
      </c>
      <c r="H117" s="251">
        <v>824</v>
      </c>
      <c r="I117" s="111">
        <f>H117*1.05</f>
        <v>865.2</v>
      </c>
    </row>
    <row r="118" spans="1:9" ht="16.5" thickBot="1">
      <c r="A118" s="586" t="s">
        <v>832</v>
      </c>
      <c r="B118" s="586"/>
      <c r="C118" s="586"/>
      <c r="D118" s="586"/>
      <c r="E118" s="586"/>
      <c r="F118" s="586"/>
      <c r="G118" s="586"/>
      <c r="I118" s="110">
        <f t="shared" si="3"/>
        <v>0</v>
      </c>
    </row>
    <row r="119" spans="1:9" s="111" customFormat="1" ht="63.75" customHeight="1">
      <c r="A119" s="296" t="s">
        <v>35</v>
      </c>
      <c r="B119" s="263" t="s">
        <v>409</v>
      </c>
      <c r="C119" s="290" t="s">
        <v>833</v>
      </c>
      <c r="D119" s="271" t="s">
        <v>410</v>
      </c>
      <c r="E119" s="293" t="s">
        <v>835</v>
      </c>
      <c r="F119" s="271" t="s">
        <v>742</v>
      </c>
      <c r="G119" s="283">
        <v>1559</v>
      </c>
      <c r="H119" s="251">
        <v>1396</v>
      </c>
      <c r="I119" s="111">
        <f t="shared" si="3"/>
        <v>1465.8</v>
      </c>
    </row>
    <row r="120" spans="1:9" ht="49.5" customHeight="1">
      <c r="A120" s="288" t="s">
        <v>36</v>
      </c>
      <c r="B120" s="265" t="s">
        <v>433</v>
      </c>
      <c r="C120" s="257"/>
      <c r="D120" s="257" t="s">
        <v>434</v>
      </c>
      <c r="E120" s="257"/>
      <c r="F120" s="257" t="s">
        <v>742</v>
      </c>
      <c r="G120" s="281">
        <v>248</v>
      </c>
      <c r="H120" s="246">
        <v>186</v>
      </c>
      <c r="I120" s="110">
        <f t="shared" si="3"/>
        <v>195.3</v>
      </c>
    </row>
    <row r="121" spans="1:9" s="111" customFormat="1" ht="50.25" customHeight="1">
      <c r="A121" s="296" t="s">
        <v>37</v>
      </c>
      <c r="B121" s="263" t="s">
        <v>405</v>
      </c>
      <c r="C121" s="271" t="s">
        <v>836</v>
      </c>
      <c r="D121" s="271" t="s">
        <v>406</v>
      </c>
      <c r="E121" s="271" t="s">
        <v>837</v>
      </c>
      <c r="F121" s="271" t="s">
        <v>742</v>
      </c>
      <c r="G121" s="283">
        <v>2156</v>
      </c>
      <c r="H121" s="245">
        <v>1611</v>
      </c>
      <c r="I121" s="111">
        <f t="shared" si="3"/>
        <v>1691.5500000000002</v>
      </c>
    </row>
    <row r="122" spans="1:9" ht="52.5" customHeight="1">
      <c r="A122" s="288" t="s">
        <v>838</v>
      </c>
      <c r="B122" s="244" t="s">
        <v>407</v>
      </c>
      <c r="C122" s="257" t="s">
        <v>839</v>
      </c>
      <c r="D122" s="257" t="s">
        <v>408</v>
      </c>
      <c r="E122" s="257" t="s">
        <v>840</v>
      </c>
      <c r="F122" s="257" t="s">
        <v>48</v>
      </c>
      <c r="G122" s="281">
        <v>1265</v>
      </c>
      <c r="H122" s="246">
        <v>940</v>
      </c>
      <c r="I122" s="110">
        <f t="shared" si="3"/>
        <v>987</v>
      </c>
    </row>
    <row r="123" spans="1:9" s="111" customFormat="1" ht="51.75" customHeight="1">
      <c r="A123" s="296" t="s">
        <v>38</v>
      </c>
      <c r="B123" s="263" t="s">
        <v>841</v>
      </c>
      <c r="C123" s="271" t="s">
        <v>842</v>
      </c>
      <c r="D123" s="271" t="s">
        <v>881</v>
      </c>
      <c r="E123" s="271" t="s">
        <v>47</v>
      </c>
      <c r="F123" s="271" t="s">
        <v>48</v>
      </c>
      <c r="G123" s="283">
        <v>452</v>
      </c>
      <c r="H123" s="245">
        <v>410</v>
      </c>
      <c r="I123" s="111">
        <f t="shared" si="3"/>
        <v>430.5</v>
      </c>
    </row>
    <row r="124" spans="1:9" ht="48.75" customHeight="1">
      <c r="A124" s="288" t="s">
        <v>843</v>
      </c>
      <c r="B124" s="257" t="s">
        <v>435</v>
      </c>
      <c r="C124" s="257" t="s">
        <v>795</v>
      </c>
      <c r="D124" s="257" t="s">
        <v>436</v>
      </c>
      <c r="E124" s="257" t="s">
        <v>796</v>
      </c>
      <c r="F124" s="257" t="s">
        <v>742</v>
      </c>
      <c r="G124" s="281">
        <v>2168</v>
      </c>
      <c r="H124" s="246">
        <v>1941</v>
      </c>
      <c r="I124" s="110">
        <f t="shared" si="3"/>
        <v>2038.0500000000002</v>
      </c>
    </row>
    <row r="125" spans="1:9" ht="47.25" customHeight="1">
      <c r="A125" s="288" t="s">
        <v>39</v>
      </c>
      <c r="B125" s="257" t="s">
        <v>435</v>
      </c>
      <c r="C125" s="257" t="s">
        <v>818</v>
      </c>
      <c r="D125" s="257" t="s">
        <v>436</v>
      </c>
      <c r="E125" s="257" t="s">
        <v>819</v>
      </c>
      <c r="F125" s="257" t="s">
        <v>742</v>
      </c>
      <c r="G125" s="281">
        <v>653</v>
      </c>
      <c r="H125" s="246">
        <v>586</v>
      </c>
      <c r="I125" s="110">
        <f t="shared" si="3"/>
        <v>615.3000000000001</v>
      </c>
    </row>
    <row r="126" spans="1:9" ht="46.5" customHeight="1">
      <c r="A126" s="297" t="s">
        <v>40</v>
      </c>
      <c r="B126" s="278" t="s">
        <v>844</v>
      </c>
      <c r="C126" s="278"/>
      <c r="D126" s="278" t="s">
        <v>845</v>
      </c>
      <c r="E126" s="278" t="s">
        <v>846</v>
      </c>
      <c r="F126" s="257"/>
      <c r="G126" s="281"/>
      <c r="H126" s="246"/>
      <c r="I126" s="110">
        <f t="shared" si="3"/>
        <v>0</v>
      </c>
    </row>
    <row r="127" spans="1:9" ht="51.75" customHeight="1">
      <c r="A127" s="579" t="s">
        <v>847</v>
      </c>
      <c r="B127" s="577" t="s">
        <v>1043</v>
      </c>
      <c r="C127" s="257" t="s">
        <v>848</v>
      </c>
      <c r="D127" s="577" t="s">
        <v>1044</v>
      </c>
      <c r="E127" s="300" t="s">
        <v>846</v>
      </c>
      <c r="F127" s="577" t="s">
        <v>849</v>
      </c>
      <c r="G127" s="575">
        <v>155</v>
      </c>
      <c r="H127" s="246">
        <v>155</v>
      </c>
      <c r="I127" s="110">
        <f t="shared" si="3"/>
        <v>162.75</v>
      </c>
    </row>
    <row r="128" spans="1:9" ht="34.5" customHeight="1">
      <c r="A128" s="580"/>
      <c r="B128" s="578"/>
      <c r="C128" s="257" t="s">
        <v>850</v>
      </c>
      <c r="D128" s="578"/>
      <c r="E128" s="257" t="s">
        <v>41</v>
      </c>
      <c r="F128" s="578"/>
      <c r="G128" s="576"/>
      <c r="H128" s="173"/>
      <c r="I128" s="110">
        <f t="shared" si="3"/>
        <v>0</v>
      </c>
    </row>
    <row r="129" spans="1:9" ht="68.25" customHeight="1">
      <c r="A129" s="579" t="s">
        <v>851</v>
      </c>
      <c r="B129" s="577" t="s">
        <v>844</v>
      </c>
      <c r="C129" s="257" t="s">
        <v>848</v>
      </c>
      <c r="D129" s="577" t="s">
        <v>845</v>
      </c>
      <c r="E129" s="257" t="s">
        <v>846</v>
      </c>
      <c r="F129" s="577" t="s">
        <v>849</v>
      </c>
      <c r="G129" s="575">
        <v>155</v>
      </c>
      <c r="H129" s="246">
        <v>155</v>
      </c>
      <c r="I129" s="110">
        <f t="shared" si="3"/>
        <v>162.75</v>
      </c>
    </row>
    <row r="130" spans="1:9" ht="23.25" customHeight="1" thickBot="1">
      <c r="A130" s="580"/>
      <c r="B130" s="578"/>
      <c r="C130" s="257" t="s">
        <v>852</v>
      </c>
      <c r="D130" s="578"/>
      <c r="E130" s="257" t="s">
        <v>42</v>
      </c>
      <c r="F130" s="578"/>
      <c r="G130" s="576"/>
      <c r="H130" s="173"/>
      <c r="I130" s="110">
        <f t="shared" si="3"/>
        <v>0</v>
      </c>
    </row>
    <row r="131" spans="1:8" ht="51.75" customHeight="1">
      <c r="A131" s="295" t="s">
        <v>731</v>
      </c>
      <c r="B131" s="261" t="s">
        <v>1035</v>
      </c>
      <c r="C131" s="273" t="s">
        <v>393</v>
      </c>
      <c r="D131" s="276" t="s">
        <v>1051</v>
      </c>
      <c r="E131" s="276" t="s">
        <v>1038</v>
      </c>
      <c r="F131" s="273" t="s">
        <v>732</v>
      </c>
      <c r="G131" s="273" t="s">
        <v>386</v>
      </c>
      <c r="H131" s="247" t="s">
        <v>733</v>
      </c>
    </row>
    <row r="132" spans="1:9" ht="66.75" customHeight="1">
      <c r="A132" s="579" t="s">
        <v>853</v>
      </c>
      <c r="B132" s="577" t="s">
        <v>844</v>
      </c>
      <c r="C132" s="257" t="s">
        <v>848</v>
      </c>
      <c r="D132" s="577" t="s">
        <v>845</v>
      </c>
      <c r="E132" s="257" t="s">
        <v>846</v>
      </c>
      <c r="F132" s="577" t="s">
        <v>849</v>
      </c>
      <c r="G132" s="575">
        <v>105</v>
      </c>
      <c r="H132" s="246">
        <v>105</v>
      </c>
      <c r="I132" s="110">
        <f t="shared" si="3"/>
        <v>110.25</v>
      </c>
    </row>
    <row r="133" spans="1:9" ht="64.5" customHeight="1">
      <c r="A133" s="580"/>
      <c r="B133" s="578"/>
      <c r="C133" s="257" t="s">
        <v>854</v>
      </c>
      <c r="D133" s="578"/>
      <c r="E133" s="257" t="s">
        <v>855</v>
      </c>
      <c r="F133" s="578"/>
      <c r="G133" s="576"/>
      <c r="H133" s="173"/>
      <c r="I133" s="110">
        <f t="shared" si="3"/>
        <v>0</v>
      </c>
    </row>
    <row r="134" spans="1:9" ht="62.25" customHeight="1">
      <c r="A134" s="579" t="s">
        <v>856</v>
      </c>
      <c r="B134" s="577" t="s">
        <v>844</v>
      </c>
      <c r="C134" s="257" t="s">
        <v>848</v>
      </c>
      <c r="D134" s="577" t="s">
        <v>845</v>
      </c>
      <c r="E134" s="257" t="s">
        <v>846</v>
      </c>
      <c r="F134" s="577" t="s">
        <v>849</v>
      </c>
      <c r="G134" s="575">
        <v>155</v>
      </c>
      <c r="H134" s="246">
        <v>155</v>
      </c>
      <c r="I134" s="110">
        <f t="shared" si="3"/>
        <v>162.75</v>
      </c>
    </row>
    <row r="135" spans="1:9" ht="45" customHeight="1">
      <c r="A135" s="580"/>
      <c r="B135" s="578"/>
      <c r="C135" s="257" t="s">
        <v>857</v>
      </c>
      <c r="D135" s="578"/>
      <c r="E135" s="257" t="s">
        <v>858</v>
      </c>
      <c r="F135" s="578"/>
      <c r="G135" s="576"/>
      <c r="H135" s="173"/>
      <c r="I135" s="110">
        <f t="shared" si="3"/>
        <v>0</v>
      </c>
    </row>
    <row r="136" spans="1:9" ht="60" customHeight="1">
      <c r="A136" s="579" t="s">
        <v>859</v>
      </c>
      <c r="B136" s="577" t="s">
        <v>844</v>
      </c>
      <c r="C136" s="257" t="s">
        <v>848</v>
      </c>
      <c r="D136" s="577" t="s">
        <v>845</v>
      </c>
      <c r="E136" s="257" t="s">
        <v>846</v>
      </c>
      <c r="F136" s="577" t="s">
        <v>849</v>
      </c>
      <c r="G136" s="575">
        <v>462</v>
      </c>
      <c r="H136" s="246">
        <v>462</v>
      </c>
      <c r="I136" s="110">
        <f t="shared" si="3"/>
        <v>485.1</v>
      </c>
    </row>
    <row r="137" spans="1:9" ht="27.75" customHeight="1">
      <c r="A137" s="580"/>
      <c r="B137" s="578"/>
      <c r="C137" s="257" t="s">
        <v>860</v>
      </c>
      <c r="D137" s="578"/>
      <c r="E137" s="257" t="s">
        <v>43</v>
      </c>
      <c r="F137" s="578"/>
      <c r="G137" s="576"/>
      <c r="H137" s="173"/>
      <c r="I137" s="110">
        <f t="shared" si="3"/>
        <v>0</v>
      </c>
    </row>
    <row r="138" spans="1:9" ht="48" customHeight="1">
      <c r="A138" s="579" t="s">
        <v>861</v>
      </c>
      <c r="B138" s="577" t="s">
        <v>844</v>
      </c>
      <c r="C138" s="257" t="s">
        <v>848</v>
      </c>
      <c r="D138" s="577" t="s">
        <v>845</v>
      </c>
      <c r="E138" s="257" t="s">
        <v>846</v>
      </c>
      <c r="F138" s="577" t="s">
        <v>849</v>
      </c>
      <c r="G138" s="575">
        <v>462</v>
      </c>
      <c r="H138" s="246">
        <v>462</v>
      </c>
      <c r="I138" s="110">
        <f t="shared" si="3"/>
        <v>485.1</v>
      </c>
    </row>
    <row r="139" spans="1:9" ht="28.5" customHeight="1">
      <c r="A139" s="580"/>
      <c r="B139" s="578"/>
      <c r="C139" s="257" t="s">
        <v>862</v>
      </c>
      <c r="D139" s="578"/>
      <c r="E139" s="257" t="s">
        <v>44</v>
      </c>
      <c r="F139" s="578"/>
      <c r="G139" s="576"/>
      <c r="H139" s="173"/>
      <c r="I139" s="110">
        <f t="shared" si="3"/>
        <v>0</v>
      </c>
    </row>
    <row r="140" spans="1:9" ht="64.5" customHeight="1">
      <c r="A140" s="579" t="s">
        <v>863</v>
      </c>
      <c r="B140" s="577" t="s">
        <v>844</v>
      </c>
      <c r="C140" s="257" t="s">
        <v>848</v>
      </c>
      <c r="D140" s="577" t="s">
        <v>845</v>
      </c>
      <c r="E140" s="257" t="s">
        <v>846</v>
      </c>
      <c r="F140" s="577" t="s">
        <v>849</v>
      </c>
      <c r="G140" s="575">
        <v>97</v>
      </c>
      <c r="H140" s="246">
        <v>97</v>
      </c>
      <c r="I140" s="110">
        <f t="shared" si="3"/>
        <v>101.85000000000001</v>
      </c>
    </row>
    <row r="141" spans="1:9" ht="40.5" customHeight="1">
      <c r="A141" s="580"/>
      <c r="B141" s="578"/>
      <c r="C141" s="257" t="s">
        <v>864</v>
      </c>
      <c r="D141" s="578"/>
      <c r="E141" s="257" t="s">
        <v>865</v>
      </c>
      <c r="F141" s="578"/>
      <c r="G141" s="576"/>
      <c r="H141" s="173"/>
      <c r="I141" s="110">
        <f t="shared" si="3"/>
        <v>0</v>
      </c>
    </row>
    <row r="142" spans="1:9" ht="81.75" customHeight="1">
      <c r="A142" s="297" t="s">
        <v>45</v>
      </c>
      <c r="B142" s="264" t="s">
        <v>844</v>
      </c>
      <c r="C142" s="278"/>
      <c r="D142" s="278" t="s">
        <v>845</v>
      </c>
      <c r="E142" s="278" t="s">
        <v>866</v>
      </c>
      <c r="F142" s="278"/>
      <c r="G142" s="289"/>
      <c r="H142" s="254"/>
      <c r="I142" s="110">
        <f t="shared" si="3"/>
        <v>0</v>
      </c>
    </row>
    <row r="143" spans="1:9" ht="80.25" customHeight="1">
      <c r="A143" s="579" t="s">
        <v>867</v>
      </c>
      <c r="B143" s="577" t="s">
        <v>1043</v>
      </c>
      <c r="C143" s="257" t="s">
        <v>868</v>
      </c>
      <c r="D143" s="577" t="s">
        <v>1044</v>
      </c>
      <c r="E143" s="257" t="s">
        <v>866</v>
      </c>
      <c r="F143" s="577" t="s">
        <v>849</v>
      </c>
      <c r="G143" s="575">
        <v>217</v>
      </c>
      <c r="H143" s="246">
        <v>217</v>
      </c>
      <c r="I143" s="110">
        <f t="shared" si="3"/>
        <v>227.85000000000002</v>
      </c>
    </row>
    <row r="144" spans="1:9" ht="34.5" customHeight="1">
      <c r="A144" s="580"/>
      <c r="B144" s="578"/>
      <c r="C144" s="257" t="s">
        <v>850</v>
      </c>
      <c r="D144" s="578"/>
      <c r="E144" s="257" t="s">
        <v>41</v>
      </c>
      <c r="F144" s="578"/>
      <c r="G144" s="576"/>
      <c r="H144" s="173"/>
      <c r="I144" s="110">
        <f t="shared" si="3"/>
        <v>0</v>
      </c>
    </row>
    <row r="145" spans="1:9" ht="77.25" customHeight="1">
      <c r="A145" s="579" t="s">
        <v>869</v>
      </c>
      <c r="B145" s="577" t="s">
        <v>844</v>
      </c>
      <c r="C145" s="257" t="s">
        <v>868</v>
      </c>
      <c r="D145" s="577" t="s">
        <v>845</v>
      </c>
      <c r="E145" s="257" t="s">
        <v>866</v>
      </c>
      <c r="F145" s="577" t="s">
        <v>849</v>
      </c>
      <c r="G145" s="575">
        <v>217</v>
      </c>
      <c r="H145" s="246">
        <v>217</v>
      </c>
      <c r="I145" s="110">
        <f t="shared" si="3"/>
        <v>227.85000000000002</v>
      </c>
    </row>
    <row r="146" spans="1:9" ht="15.75">
      <c r="A146" s="580"/>
      <c r="B146" s="578"/>
      <c r="C146" s="257" t="s">
        <v>852</v>
      </c>
      <c r="D146" s="578"/>
      <c r="E146" s="257" t="s">
        <v>42</v>
      </c>
      <c r="F146" s="578"/>
      <c r="G146" s="576"/>
      <c r="H146" s="173"/>
      <c r="I146" s="110">
        <f t="shared" si="3"/>
        <v>0</v>
      </c>
    </row>
    <row r="147" spans="1:9" ht="78.75" customHeight="1">
      <c r="A147" s="579" t="s">
        <v>870</v>
      </c>
      <c r="B147" s="577" t="s">
        <v>844</v>
      </c>
      <c r="C147" s="257" t="s">
        <v>868</v>
      </c>
      <c r="D147" s="577" t="s">
        <v>845</v>
      </c>
      <c r="E147" s="257" t="s">
        <v>866</v>
      </c>
      <c r="F147" s="577" t="s">
        <v>849</v>
      </c>
      <c r="G147" s="575">
        <v>217</v>
      </c>
      <c r="H147" s="246">
        <v>217</v>
      </c>
      <c r="I147" s="110">
        <f t="shared" si="3"/>
        <v>227.85000000000002</v>
      </c>
    </row>
    <row r="148" spans="1:9" ht="46.5" customHeight="1" thickBot="1">
      <c r="A148" s="580"/>
      <c r="B148" s="578"/>
      <c r="C148" s="257" t="s">
        <v>857</v>
      </c>
      <c r="D148" s="578"/>
      <c r="E148" s="257" t="s">
        <v>858</v>
      </c>
      <c r="F148" s="578"/>
      <c r="G148" s="576"/>
      <c r="H148" s="173"/>
      <c r="I148" s="110">
        <f t="shared" si="3"/>
        <v>0</v>
      </c>
    </row>
    <row r="149" spans="1:8" ht="51.75" customHeight="1">
      <c r="A149" s="295" t="s">
        <v>731</v>
      </c>
      <c r="B149" s="261" t="s">
        <v>1035</v>
      </c>
      <c r="C149" s="273" t="s">
        <v>393</v>
      </c>
      <c r="D149" s="276" t="s">
        <v>1051</v>
      </c>
      <c r="E149" s="276" t="s">
        <v>1038</v>
      </c>
      <c r="F149" s="273" t="s">
        <v>732</v>
      </c>
      <c r="G149" s="273" t="s">
        <v>386</v>
      </c>
      <c r="H149" s="247" t="s">
        <v>733</v>
      </c>
    </row>
    <row r="150" spans="1:9" ht="80.25" customHeight="1">
      <c r="A150" s="579" t="s">
        <v>871</v>
      </c>
      <c r="B150" s="577" t="s">
        <v>1043</v>
      </c>
      <c r="C150" s="257" t="s">
        <v>868</v>
      </c>
      <c r="D150" s="584" t="s">
        <v>1044</v>
      </c>
      <c r="E150" s="257" t="s">
        <v>866</v>
      </c>
      <c r="F150" s="577" t="s">
        <v>849</v>
      </c>
      <c r="G150" s="575">
        <v>217</v>
      </c>
      <c r="H150" s="246">
        <v>217</v>
      </c>
      <c r="I150" s="110">
        <f t="shared" si="3"/>
        <v>227.85000000000002</v>
      </c>
    </row>
    <row r="151" spans="1:9" ht="31.5">
      <c r="A151" s="580"/>
      <c r="B151" s="578"/>
      <c r="C151" s="257" t="s">
        <v>872</v>
      </c>
      <c r="D151" s="584"/>
      <c r="E151" s="257" t="s">
        <v>46</v>
      </c>
      <c r="F151" s="578"/>
      <c r="G151" s="576"/>
      <c r="H151" s="173"/>
      <c r="I151" s="110">
        <f t="shared" si="3"/>
        <v>0</v>
      </c>
    </row>
    <row r="152" spans="1:9" ht="51.75" customHeight="1">
      <c r="A152" s="579" t="s">
        <v>873</v>
      </c>
      <c r="B152" s="577" t="s">
        <v>844</v>
      </c>
      <c r="C152" s="257" t="s">
        <v>868</v>
      </c>
      <c r="D152" s="577" t="s">
        <v>845</v>
      </c>
      <c r="E152" s="257" t="s">
        <v>866</v>
      </c>
      <c r="F152" s="577" t="s">
        <v>849</v>
      </c>
      <c r="G152" s="575">
        <v>737</v>
      </c>
      <c r="H152" s="246">
        <v>737</v>
      </c>
      <c r="I152" s="110">
        <f t="shared" si="3"/>
        <v>773.85</v>
      </c>
    </row>
    <row r="153" spans="1:9" ht="15.75">
      <c r="A153" s="580"/>
      <c r="B153" s="578"/>
      <c r="C153" s="257" t="s">
        <v>860</v>
      </c>
      <c r="D153" s="578"/>
      <c r="E153" s="257" t="s">
        <v>43</v>
      </c>
      <c r="F153" s="578"/>
      <c r="G153" s="576"/>
      <c r="H153" s="173"/>
      <c r="I153" s="110">
        <f t="shared" si="3"/>
        <v>0</v>
      </c>
    </row>
    <row r="154" spans="1:9" ht="80.25" customHeight="1">
      <c r="A154" s="579" t="s">
        <v>874</v>
      </c>
      <c r="B154" s="577" t="s">
        <v>844</v>
      </c>
      <c r="C154" s="257" t="s">
        <v>868</v>
      </c>
      <c r="D154" s="577" t="s">
        <v>845</v>
      </c>
      <c r="E154" s="257" t="s">
        <v>866</v>
      </c>
      <c r="F154" s="577" t="s">
        <v>849</v>
      </c>
      <c r="G154" s="575">
        <v>737</v>
      </c>
      <c r="H154" s="246">
        <v>737</v>
      </c>
      <c r="I154" s="110">
        <f t="shared" si="3"/>
        <v>773.85</v>
      </c>
    </row>
    <row r="155" spans="1:9" ht="15.75">
      <c r="A155" s="580"/>
      <c r="B155" s="578"/>
      <c r="C155" s="257" t="s">
        <v>862</v>
      </c>
      <c r="D155" s="578"/>
      <c r="E155" s="257" t="s">
        <v>44</v>
      </c>
      <c r="F155" s="578"/>
      <c r="G155" s="576"/>
      <c r="H155" s="173"/>
      <c r="I155" s="110">
        <f t="shared" si="3"/>
        <v>0</v>
      </c>
    </row>
    <row r="156" spans="1:9" ht="82.5" customHeight="1">
      <c r="A156" s="579" t="s">
        <v>875</v>
      </c>
      <c r="B156" s="577" t="s">
        <v>844</v>
      </c>
      <c r="C156" s="257" t="s">
        <v>868</v>
      </c>
      <c r="D156" s="577" t="s">
        <v>845</v>
      </c>
      <c r="E156" s="257" t="s">
        <v>866</v>
      </c>
      <c r="F156" s="577" t="s">
        <v>849</v>
      </c>
      <c r="G156" s="575">
        <v>110</v>
      </c>
      <c r="H156" s="246">
        <v>110</v>
      </c>
      <c r="I156" s="110">
        <f aca="true" t="shared" si="4" ref="I156:I219">H156*1.05</f>
        <v>115.5</v>
      </c>
    </row>
    <row r="157" spans="1:9" ht="36" customHeight="1">
      <c r="A157" s="580"/>
      <c r="B157" s="578"/>
      <c r="C157" s="257" t="s">
        <v>864</v>
      </c>
      <c r="D157" s="578"/>
      <c r="E157" s="257" t="s">
        <v>865</v>
      </c>
      <c r="F157" s="578"/>
      <c r="G157" s="576"/>
      <c r="H157" s="173"/>
      <c r="I157" s="110">
        <f t="shared" si="4"/>
        <v>0</v>
      </c>
    </row>
    <row r="158" spans="1:9" ht="78" customHeight="1">
      <c r="A158" s="579" t="s">
        <v>876</v>
      </c>
      <c r="B158" s="577" t="s">
        <v>844</v>
      </c>
      <c r="C158" s="257" t="s">
        <v>868</v>
      </c>
      <c r="D158" s="577" t="s">
        <v>845</v>
      </c>
      <c r="E158" s="257" t="s">
        <v>866</v>
      </c>
      <c r="F158" s="577" t="s">
        <v>849</v>
      </c>
      <c r="G158" s="575">
        <v>117</v>
      </c>
      <c r="H158" s="246">
        <v>117</v>
      </c>
      <c r="I158" s="110">
        <f t="shared" si="4"/>
        <v>122.85000000000001</v>
      </c>
    </row>
    <row r="159" spans="1:9" ht="62.25" customHeight="1">
      <c r="A159" s="580"/>
      <c r="B159" s="578"/>
      <c r="C159" s="257" t="s">
        <v>854</v>
      </c>
      <c r="D159" s="578"/>
      <c r="E159" s="257" t="s">
        <v>855</v>
      </c>
      <c r="F159" s="578"/>
      <c r="G159" s="576"/>
      <c r="H159" s="173"/>
      <c r="I159" s="110">
        <f t="shared" si="4"/>
        <v>0</v>
      </c>
    </row>
    <row r="160" spans="1:9" s="111" customFormat="1" ht="63.75" customHeight="1">
      <c r="A160" s="296" t="s">
        <v>877</v>
      </c>
      <c r="B160" s="263" t="s">
        <v>740</v>
      </c>
      <c r="C160" s="271" t="s">
        <v>878</v>
      </c>
      <c r="D160" s="271" t="s">
        <v>834</v>
      </c>
      <c r="E160" s="271" t="s">
        <v>384</v>
      </c>
      <c r="F160" s="271" t="s">
        <v>742</v>
      </c>
      <c r="G160" s="283">
        <v>222</v>
      </c>
      <c r="H160" s="253">
        <v>153</v>
      </c>
      <c r="I160" s="111">
        <f t="shared" si="4"/>
        <v>160.65</v>
      </c>
    </row>
    <row r="161" spans="1:9" ht="38.25">
      <c r="A161" s="288" t="s">
        <v>879</v>
      </c>
      <c r="B161" s="244" t="s">
        <v>841</v>
      </c>
      <c r="C161" s="257" t="s">
        <v>880</v>
      </c>
      <c r="D161" s="300" t="s">
        <v>881</v>
      </c>
      <c r="E161" s="300" t="s">
        <v>882</v>
      </c>
      <c r="F161" s="257" t="s">
        <v>389</v>
      </c>
      <c r="G161" s="281">
        <v>337</v>
      </c>
      <c r="H161" s="246">
        <v>302</v>
      </c>
      <c r="I161" s="110">
        <f t="shared" si="4"/>
        <v>317.1</v>
      </c>
    </row>
    <row r="162" spans="1:11" ht="48.75" customHeight="1">
      <c r="A162" s="579" t="s">
        <v>294</v>
      </c>
      <c r="B162" s="577" t="s">
        <v>841</v>
      </c>
      <c r="C162" s="257" t="s">
        <v>880</v>
      </c>
      <c r="D162" s="577" t="s">
        <v>881</v>
      </c>
      <c r="E162" s="257" t="s">
        <v>882</v>
      </c>
      <c r="F162" s="577" t="s">
        <v>389</v>
      </c>
      <c r="G162" s="575">
        <v>898</v>
      </c>
      <c r="H162" s="317"/>
      <c r="I162" s="317"/>
      <c r="J162" s="317"/>
      <c r="K162" s="317"/>
    </row>
    <row r="163" spans="1:11" ht="20.25" customHeight="1">
      <c r="A163" s="580"/>
      <c r="B163" s="578"/>
      <c r="C163" s="257" t="s">
        <v>295</v>
      </c>
      <c r="D163" s="578"/>
      <c r="E163" s="257" t="s">
        <v>296</v>
      </c>
      <c r="F163" s="578"/>
      <c r="G163" s="576"/>
      <c r="H163" s="317"/>
      <c r="I163" s="317"/>
      <c r="J163" s="317"/>
      <c r="K163" s="317"/>
    </row>
    <row r="164" spans="1:9" ht="51.75" customHeight="1">
      <c r="A164" s="288" t="s">
        <v>883</v>
      </c>
      <c r="B164" s="244" t="s">
        <v>841</v>
      </c>
      <c r="C164" s="257" t="s">
        <v>884</v>
      </c>
      <c r="D164" s="257" t="s">
        <v>881</v>
      </c>
      <c r="E164" s="257" t="s">
        <v>52</v>
      </c>
      <c r="F164" s="257" t="s">
        <v>390</v>
      </c>
      <c r="G164" s="281">
        <v>519</v>
      </c>
      <c r="H164" s="246">
        <v>465</v>
      </c>
      <c r="I164" s="110">
        <f t="shared" si="4"/>
        <v>488.25</v>
      </c>
    </row>
    <row r="165" spans="1:9" ht="40.5" customHeight="1">
      <c r="A165" s="288" t="s">
        <v>175</v>
      </c>
      <c r="B165" s="244" t="s">
        <v>841</v>
      </c>
      <c r="C165" s="257" t="s">
        <v>176</v>
      </c>
      <c r="D165" s="300" t="s">
        <v>881</v>
      </c>
      <c r="E165" s="300" t="s">
        <v>177</v>
      </c>
      <c r="F165" s="257" t="s">
        <v>390</v>
      </c>
      <c r="G165" s="281">
        <v>1459</v>
      </c>
      <c r="H165" s="246">
        <v>465</v>
      </c>
      <c r="I165" s="110">
        <f t="shared" si="4"/>
        <v>488.25</v>
      </c>
    </row>
    <row r="166" spans="1:9" ht="20.25" customHeight="1">
      <c r="A166" s="579" t="s">
        <v>885</v>
      </c>
      <c r="B166" s="577" t="s">
        <v>886</v>
      </c>
      <c r="C166" s="257" t="s">
        <v>887</v>
      </c>
      <c r="D166" s="577" t="s">
        <v>472</v>
      </c>
      <c r="E166" s="257" t="s">
        <v>888</v>
      </c>
      <c r="F166" s="577" t="s">
        <v>794</v>
      </c>
      <c r="G166" s="575">
        <v>132</v>
      </c>
      <c r="H166" s="246">
        <v>61</v>
      </c>
      <c r="I166" s="110">
        <f t="shared" si="4"/>
        <v>64.05</v>
      </c>
    </row>
    <row r="167" spans="1:9" ht="15.75">
      <c r="A167" s="580"/>
      <c r="B167" s="578"/>
      <c r="C167" s="257" t="s">
        <v>818</v>
      </c>
      <c r="D167" s="578"/>
      <c r="E167" s="257" t="s">
        <v>819</v>
      </c>
      <c r="F167" s="578"/>
      <c r="G167" s="576"/>
      <c r="H167" s="173"/>
      <c r="I167" s="110">
        <f t="shared" si="4"/>
        <v>0</v>
      </c>
    </row>
    <row r="168" spans="1:9" ht="18.75" customHeight="1">
      <c r="A168" s="579" t="s">
        <v>889</v>
      </c>
      <c r="B168" s="577" t="s">
        <v>886</v>
      </c>
      <c r="C168" s="257" t="s">
        <v>887</v>
      </c>
      <c r="D168" s="577" t="s">
        <v>473</v>
      </c>
      <c r="E168" s="257" t="s">
        <v>888</v>
      </c>
      <c r="F168" s="577" t="s">
        <v>794</v>
      </c>
      <c r="G168" s="575">
        <v>132</v>
      </c>
      <c r="H168" s="246">
        <v>61</v>
      </c>
      <c r="I168" s="110">
        <f t="shared" si="4"/>
        <v>64.05</v>
      </c>
    </row>
    <row r="169" spans="1:9" ht="36" customHeight="1">
      <c r="A169" s="580"/>
      <c r="B169" s="578"/>
      <c r="C169" s="257" t="s">
        <v>385</v>
      </c>
      <c r="D169" s="578"/>
      <c r="E169" s="257" t="s">
        <v>890</v>
      </c>
      <c r="F169" s="578"/>
      <c r="G169" s="576"/>
      <c r="H169" s="173"/>
      <c r="I169" s="110">
        <f t="shared" si="4"/>
        <v>0</v>
      </c>
    </row>
    <row r="170" spans="1:9" ht="48.75" customHeight="1" thickBot="1">
      <c r="A170" s="268" t="s">
        <v>891</v>
      </c>
      <c r="B170" s="267" t="s">
        <v>886</v>
      </c>
      <c r="C170" s="267" t="s">
        <v>892</v>
      </c>
      <c r="D170" s="267" t="s">
        <v>471</v>
      </c>
      <c r="E170" s="267" t="s">
        <v>893</v>
      </c>
      <c r="F170" s="257" t="s">
        <v>1215</v>
      </c>
      <c r="G170" s="281">
        <v>714</v>
      </c>
      <c r="H170" s="246">
        <v>638</v>
      </c>
      <c r="I170" s="110">
        <f t="shared" si="4"/>
        <v>669.9</v>
      </c>
    </row>
    <row r="171" spans="1:8" ht="51.75" customHeight="1">
      <c r="A171" s="295" t="s">
        <v>731</v>
      </c>
      <c r="B171" s="261" t="s">
        <v>1035</v>
      </c>
      <c r="C171" s="273" t="s">
        <v>393</v>
      </c>
      <c r="D171" s="276" t="s">
        <v>1051</v>
      </c>
      <c r="E171" s="276" t="s">
        <v>1038</v>
      </c>
      <c r="F171" s="273" t="s">
        <v>732</v>
      </c>
      <c r="G171" s="273" t="s">
        <v>386</v>
      </c>
      <c r="H171" s="247" t="s">
        <v>733</v>
      </c>
    </row>
    <row r="172" spans="1:9" ht="87" customHeight="1">
      <c r="A172" s="288" t="s">
        <v>894</v>
      </c>
      <c r="B172" s="244" t="s">
        <v>895</v>
      </c>
      <c r="C172" s="257" t="s">
        <v>1123</v>
      </c>
      <c r="D172" s="257" t="s">
        <v>896</v>
      </c>
      <c r="E172" s="257" t="s">
        <v>391</v>
      </c>
      <c r="F172" s="257" t="s">
        <v>399</v>
      </c>
      <c r="G172" s="281">
        <v>198</v>
      </c>
      <c r="H172" s="254">
        <v>132</v>
      </c>
      <c r="I172" s="110">
        <f t="shared" si="4"/>
        <v>138.6</v>
      </c>
    </row>
    <row r="173" spans="1:9" ht="63" customHeight="1">
      <c r="A173" s="298" t="s">
        <v>897</v>
      </c>
      <c r="B173" s="284" t="s">
        <v>816</v>
      </c>
      <c r="C173" s="291" t="s">
        <v>898</v>
      </c>
      <c r="D173" s="279" t="s">
        <v>397</v>
      </c>
      <c r="E173" s="291" t="s">
        <v>899</v>
      </c>
      <c r="F173" s="279" t="s">
        <v>54</v>
      </c>
      <c r="G173" s="285">
        <v>147</v>
      </c>
      <c r="H173" s="112">
        <v>118</v>
      </c>
      <c r="I173" s="110">
        <f t="shared" si="4"/>
        <v>123.9</v>
      </c>
    </row>
    <row r="174" spans="1:9" ht="48" customHeight="1">
      <c r="A174" s="288" t="s">
        <v>900</v>
      </c>
      <c r="B174" s="286" t="s">
        <v>841</v>
      </c>
      <c r="C174" s="291" t="s">
        <v>901</v>
      </c>
      <c r="D174" s="257" t="s">
        <v>881</v>
      </c>
      <c r="E174" s="257" t="s">
        <v>902</v>
      </c>
      <c r="F174" s="257" t="s">
        <v>1079</v>
      </c>
      <c r="G174" s="281">
        <v>345</v>
      </c>
      <c r="H174" s="246">
        <v>310</v>
      </c>
      <c r="I174" s="110">
        <f t="shared" si="4"/>
        <v>325.5</v>
      </c>
    </row>
    <row r="175" spans="1:9" ht="50.25" customHeight="1">
      <c r="A175" s="288" t="s">
        <v>903</v>
      </c>
      <c r="B175" s="286" t="s">
        <v>841</v>
      </c>
      <c r="C175" s="291" t="s">
        <v>904</v>
      </c>
      <c r="D175" s="257" t="s">
        <v>881</v>
      </c>
      <c r="E175" s="257" t="s">
        <v>905</v>
      </c>
      <c r="F175" s="257" t="s">
        <v>1079</v>
      </c>
      <c r="G175" s="281">
        <v>515</v>
      </c>
      <c r="H175" s="246">
        <v>463</v>
      </c>
      <c r="I175" s="110">
        <f t="shared" si="4"/>
        <v>486.15000000000003</v>
      </c>
    </row>
    <row r="176" spans="1:9" ht="57.75" customHeight="1">
      <c r="A176" s="288" t="s">
        <v>906</v>
      </c>
      <c r="B176" s="244" t="s">
        <v>841</v>
      </c>
      <c r="C176" s="257" t="s">
        <v>907</v>
      </c>
      <c r="D176" s="257" t="s">
        <v>881</v>
      </c>
      <c r="E176" s="257" t="s">
        <v>53</v>
      </c>
      <c r="F176" s="257" t="s">
        <v>1079</v>
      </c>
      <c r="G176" s="281">
        <v>865</v>
      </c>
      <c r="H176" s="246">
        <v>777</v>
      </c>
      <c r="I176" s="110">
        <f t="shared" si="4"/>
        <v>815.85</v>
      </c>
    </row>
    <row r="177" spans="1:9" ht="64.5" customHeight="1">
      <c r="A177" s="288" t="s">
        <v>908</v>
      </c>
      <c r="B177" s="287" t="s">
        <v>623</v>
      </c>
      <c r="C177" s="257" t="s">
        <v>1121</v>
      </c>
      <c r="D177" s="271" t="s">
        <v>624</v>
      </c>
      <c r="E177" s="257" t="s">
        <v>956</v>
      </c>
      <c r="F177" s="257" t="s">
        <v>1025</v>
      </c>
      <c r="G177" s="281">
        <v>650</v>
      </c>
      <c r="H177" s="246">
        <v>533</v>
      </c>
      <c r="I177" s="110">
        <f t="shared" si="4"/>
        <v>559.65</v>
      </c>
    </row>
    <row r="178" spans="1:9" ht="72.75" customHeight="1">
      <c r="A178" s="288" t="s">
        <v>909</v>
      </c>
      <c r="B178" s="244" t="s">
        <v>959</v>
      </c>
      <c r="C178" s="257" t="s">
        <v>986</v>
      </c>
      <c r="D178" s="257" t="s">
        <v>1278</v>
      </c>
      <c r="E178" s="257" t="s">
        <v>400</v>
      </c>
      <c r="F178" s="257" t="s">
        <v>1242</v>
      </c>
      <c r="G178" s="281">
        <v>668</v>
      </c>
      <c r="H178" s="246">
        <v>455</v>
      </c>
      <c r="I178" s="110">
        <f t="shared" si="4"/>
        <v>477.75</v>
      </c>
    </row>
    <row r="179" spans="1:9" ht="29.25" customHeight="1">
      <c r="A179" s="579" t="s">
        <v>910</v>
      </c>
      <c r="B179" s="589" t="s">
        <v>625</v>
      </c>
      <c r="C179" s="257" t="s">
        <v>1121</v>
      </c>
      <c r="D179" s="591" t="s">
        <v>640</v>
      </c>
      <c r="E179" s="257" t="s">
        <v>1087</v>
      </c>
      <c r="F179" s="577" t="s">
        <v>911</v>
      </c>
      <c r="G179" s="575">
        <v>780</v>
      </c>
      <c r="H179" s="173"/>
      <c r="I179" s="110">
        <f t="shared" si="4"/>
        <v>0</v>
      </c>
    </row>
    <row r="180" spans="1:9" ht="63.75" customHeight="1">
      <c r="A180" s="580"/>
      <c r="B180" s="590"/>
      <c r="C180" s="257" t="s">
        <v>1121</v>
      </c>
      <c r="D180" s="592"/>
      <c r="E180" s="294" t="s">
        <v>956</v>
      </c>
      <c r="F180" s="578"/>
      <c r="G180" s="576"/>
      <c r="H180" s="246">
        <v>600</v>
      </c>
      <c r="I180" s="110">
        <f t="shared" si="4"/>
        <v>630</v>
      </c>
    </row>
    <row r="181" spans="1:9" ht="56.25" customHeight="1">
      <c r="A181" s="288" t="s">
        <v>912</v>
      </c>
      <c r="B181" s="265" t="s">
        <v>1080</v>
      </c>
      <c r="C181" s="257"/>
      <c r="D181" s="257" t="s">
        <v>913</v>
      </c>
      <c r="E181" s="257"/>
      <c r="F181" s="257" t="s">
        <v>800</v>
      </c>
      <c r="G181" s="281">
        <v>300</v>
      </c>
      <c r="H181" s="254">
        <v>264</v>
      </c>
      <c r="I181" s="110">
        <f t="shared" si="4"/>
        <v>277.2</v>
      </c>
    </row>
    <row r="182" spans="1:9" ht="66" customHeight="1">
      <c r="A182" s="288" t="s">
        <v>914</v>
      </c>
      <c r="B182" s="244" t="s">
        <v>405</v>
      </c>
      <c r="C182" s="257" t="s">
        <v>593</v>
      </c>
      <c r="D182" s="257" t="s">
        <v>406</v>
      </c>
      <c r="E182" s="257" t="s">
        <v>437</v>
      </c>
      <c r="F182" s="257" t="s">
        <v>742</v>
      </c>
      <c r="G182" s="281">
        <v>2523</v>
      </c>
      <c r="H182" s="246">
        <v>1594</v>
      </c>
      <c r="I182" s="110">
        <f t="shared" si="4"/>
        <v>1673.7</v>
      </c>
    </row>
    <row r="183" spans="1:9" ht="53.25" customHeight="1">
      <c r="A183" s="288" t="s">
        <v>594</v>
      </c>
      <c r="B183" s="244" t="s">
        <v>405</v>
      </c>
      <c r="C183" s="257" t="s">
        <v>595</v>
      </c>
      <c r="D183" s="257" t="s">
        <v>406</v>
      </c>
      <c r="E183" s="257" t="s">
        <v>596</v>
      </c>
      <c r="F183" s="257" t="s">
        <v>742</v>
      </c>
      <c r="G183" s="281">
        <v>2521</v>
      </c>
      <c r="H183" s="246">
        <v>1594</v>
      </c>
      <c r="I183" s="110">
        <f>H183*1.05</f>
        <v>1673.7</v>
      </c>
    </row>
    <row r="184" spans="1:9" ht="46.5" customHeight="1">
      <c r="A184" s="288" t="s">
        <v>920</v>
      </c>
      <c r="B184" s="244" t="s">
        <v>886</v>
      </c>
      <c r="C184" s="257" t="s">
        <v>921</v>
      </c>
      <c r="D184" s="257" t="s">
        <v>398</v>
      </c>
      <c r="E184" s="257" t="s">
        <v>401</v>
      </c>
      <c r="F184" s="257" t="s">
        <v>1215</v>
      </c>
      <c r="G184" s="281">
        <v>798</v>
      </c>
      <c r="H184" s="246">
        <v>798</v>
      </c>
      <c r="I184" s="110">
        <f t="shared" si="4"/>
        <v>837.9000000000001</v>
      </c>
    </row>
    <row r="185" spans="1:9" ht="114.75" customHeight="1" thickBot="1">
      <c r="A185" s="288" t="s">
        <v>922</v>
      </c>
      <c r="B185" s="244" t="s">
        <v>895</v>
      </c>
      <c r="C185" s="257" t="s">
        <v>923</v>
      </c>
      <c r="D185" s="257" t="s">
        <v>924</v>
      </c>
      <c r="E185" s="257" t="s">
        <v>402</v>
      </c>
      <c r="F185" s="257" t="s">
        <v>399</v>
      </c>
      <c r="G185" s="281">
        <v>326</v>
      </c>
      <c r="H185" s="255">
        <v>293</v>
      </c>
      <c r="I185" s="110">
        <f t="shared" si="4"/>
        <v>307.65000000000003</v>
      </c>
    </row>
    <row r="186" spans="1:8" ht="51.75" customHeight="1">
      <c r="A186" s="295" t="s">
        <v>731</v>
      </c>
      <c r="B186" s="261" t="s">
        <v>1035</v>
      </c>
      <c r="C186" s="273" t="s">
        <v>393</v>
      </c>
      <c r="D186" s="276" t="s">
        <v>1051</v>
      </c>
      <c r="E186" s="276" t="s">
        <v>1038</v>
      </c>
      <c r="F186" s="273" t="s">
        <v>732</v>
      </c>
      <c r="G186" s="273" t="s">
        <v>386</v>
      </c>
      <c r="H186" s="247" t="s">
        <v>733</v>
      </c>
    </row>
    <row r="187" spans="1:9" ht="63" customHeight="1" thickBot="1">
      <c r="A187" s="579" t="s">
        <v>347</v>
      </c>
      <c r="B187" s="577" t="s">
        <v>895</v>
      </c>
      <c r="C187" s="257" t="s">
        <v>923</v>
      </c>
      <c r="D187" s="577" t="s">
        <v>924</v>
      </c>
      <c r="E187" s="257" t="s">
        <v>402</v>
      </c>
      <c r="F187" s="577" t="s">
        <v>399</v>
      </c>
      <c r="G187" s="575">
        <v>820</v>
      </c>
      <c r="H187" s="255">
        <v>293</v>
      </c>
      <c r="I187" s="110">
        <f t="shared" si="4"/>
        <v>307.65000000000003</v>
      </c>
    </row>
    <row r="188" spans="1:8" ht="93.75" customHeight="1">
      <c r="A188" s="580"/>
      <c r="B188" s="578"/>
      <c r="C188" s="257" t="s">
        <v>348</v>
      </c>
      <c r="D188" s="578"/>
      <c r="E188" s="300" t="s">
        <v>349</v>
      </c>
      <c r="F188" s="578"/>
      <c r="G188" s="576"/>
      <c r="H188" s="171"/>
    </row>
    <row r="189" spans="1:9" ht="16.5" thickBot="1">
      <c r="A189" s="587" t="s">
        <v>925</v>
      </c>
      <c r="B189" s="587"/>
      <c r="C189" s="587"/>
      <c r="D189" s="587"/>
      <c r="E189" s="587"/>
      <c r="F189" s="587"/>
      <c r="G189" s="587"/>
      <c r="I189" s="110">
        <f t="shared" si="4"/>
        <v>0</v>
      </c>
    </row>
    <row r="190" spans="1:9" ht="96" customHeight="1">
      <c r="A190" s="288" t="s">
        <v>49</v>
      </c>
      <c r="B190" s="244" t="s">
        <v>405</v>
      </c>
      <c r="C190" s="257" t="s">
        <v>926</v>
      </c>
      <c r="D190" s="257" t="s">
        <v>406</v>
      </c>
      <c r="E190" s="257" t="s">
        <v>438</v>
      </c>
      <c r="F190" s="257" t="s">
        <v>800</v>
      </c>
      <c r="G190" s="281">
        <v>829</v>
      </c>
      <c r="H190" s="170">
        <v>748</v>
      </c>
      <c r="I190" s="110">
        <f t="shared" si="4"/>
        <v>785.4</v>
      </c>
    </row>
    <row r="191" spans="1:9" ht="61.5" customHeight="1">
      <c r="A191" s="579" t="s">
        <v>927</v>
      </c>
      <c r="B191" s="577" t="s">
        <v>405</v>
      </c>
      <c r="C191" s="257" t="s">
        <v>928</v>
      </c>
      <c r="D191" s="577" t="s">
        <v>406</v>
      </c>
      <c r="E191" s="257" t="s">
        <v>929</v>
      </c>
      <c r="F191" s="577" t="s">
        <v>800</v>
      </c>
      <c r="G191" s="575">
        <v>573</v>
      </c>
      <c r="H191" s="246">
        <v>518</v>
      </c>
      <c r="I191" s="110">
        <f t="shared" si="4"/>
        <v>543.9</v>
      </c>
    </row>
    <row r="192" spans="1:9" ht="21" customHeight="1">
      <c r="A192" s="580"/>
      <c r="B192" s="578"/>
      <c r="C192" s="257" t="s">
        <v>818</v>
      </c>
      <c r="D192" s="578"/>
      <c r="E192" s="257" t="s">
        <v>819</v>
      </c>
      <c r="F192" s="578"/>
      <c r="G192" s="576"/>
      <c r="H192" s="173"/>
      <c r="I192" s="110">
        <f t="shared" si="4"/>
        <v>0</v>
      </c>
    </row>
    <row r="193" spans="1:9" ht="63" customHeight="1">
      <c r="A193" s="288" t="s">
        <v>930</v>
      </c>
      <c r="B193" s="244" t="s">
        <v>439</v>
      </c>
      <c r="C193" s="257"/>
      <c r="D193" s="257" t="s">
        <v>440</v>
      </c>
      <c r="E193" s="257"/>
      <c r="F193" s="257" t="s">
        <v>800</v>
      </c>
      <c r="G193" s="281">
        <v>758</v>
      </c>
      <c r="H193" s="246">
        <v>670</v>
      </c>
      <c r="I193" s="110">
        <f t="shared" si="4"/>
        <v>703.5</v>
      </c>
    </row>
    <row r="194" spans="1:9" ht="37.5" customHeight="1">
      <c r="A194" s="288" t="s">
        <v>931</v>
      </c>
      <c r="B194" s="244" t="s">
        <v>816</v>
      </c>
      <c r="C194" s="257" t="s">
        <v>820</v>
      </c>
      <c r="D194" s="257" t="s">
        <v>817</v>
      </c>
      <c r="E194" s="257" t="s">
        <v>821</v>
      </c>
      <c r="F194" s="257" t="s">
        <v>800</v>
      </c>
      <c r="G194" s="281">
        <v>665</v>
      </c>
      <c r="H194" s="254">
        <v>498</v>
      </c>
      <c r="I194" s="110">
        <f t="shared" si="4"/>
        <v>522.9</v>
      </c>
    </row>
    <row r="195" spans="1:9" ht="78.75" customHeight="1">
      <c r="A195" s="579" t="s">
        <v>50</v>
      </c>
      <c r="B195" s="577" t="s">
        <v>405</v>
      </c>
      <c r="C195" s="257" t="s">
        <v>787</v>
      </c>
      <c r="D195" s="577" t="s">
        <v>406</v>
      </c>
      <c r="E195" s="257" t="s">
        <v>932</v>
      </c>
      <c r="F195" s="577" t="s">
        <v>800</v>
      </c>
      <c r="G195" s="575">
        <v>785</v>
      </c>
      <c r="H195" s="246">
        <v>748</v>
      </c>
      <c r="I195" s="110">
        <f t="shared" si="4"/>
        <v>785.4</v>
      </c>
    </row>
    <row r="196" spans="1:9" ht="34.5" customHeight="1" thickBot="1">
      <c r="A196" s="580"/>
      <c r="B196" s="578"/>
      <c r="C196" s="257" t="s">
        <v>784</v>
      </c>
      <c r="D196" s="578"/>
      <c r="E196" s="257" t="s">
        <v>785</v>
      </c>
      <c r="F196" s="578"/>
      <c r="G196" s="576"/>
      <c r="H196" s="250"/>
      <c r="I196" s="110">
        <f t="shared" si="4"/>
        <v>0</v>
      </c>
    </row>
    <row r="197" spans="1:9" ht="16.5" thickBot="1">
      <c r="A197" s="587" t="s">
        <v>933</v>
      </c>
      <c r="B197" s="587"/>
      <c r="C197" s="587"/>
      <c r="D197" s="587"/>
      <c r="E197" s="587"/>
      <c r="F197" s="587"/>
      <c r="G197" s="587"/>
      <c r="I197" s="110">
        <f t="shared" si="4"/>
        <v>0</v>
      </c>
    </row>
    <row r="198" spans="1:9" ht="32.25" thickBot="1">
      <c r="A198" s="288" t="s">
        <v>934</v>
      </c>
      <c r="B198" s="244" t="s">
        <v>441</v>
      </c>
      <c r="C198" s="257" t="s">
        <v>795</v>
      </c>
      <c r="D198" s="257" t="s">
        <v>442</v>
      </c>
      <c r="E198" s="257" t="s">
        <v>796</v>
      </c>
      <c r="F198" s="257" t="s">
        <v>800</v>
      </c>
      <c r="G198" s="281">
        <v>6512</v>
      </c>
      <c r="H198" s="170">
        <v>5383</v>
      </c>
      <c r="I198" s="110">
        <f t="shared" si="4"/>
        <v>5652.150000000001</v>
      </c>
    </row>
    <row r="199" spans="1:9" ht="52.5" customHeight="1">
      <c r="A199" s="579" t="s">
        <v>547</v>
      </c>
      <c r="B199" s="577" t="s">
        <v>548</v>
      </c>
      <c r="C199" s="257" t="s">
        <v>549</v>
      </c>
      <c r="D199" s="577" t="s">
        <v>550</v>
      </c>
      <c r="E199" s="257" t="s">
        <v>551</v>
      </c>
      <c r="F199" s="577" t="s">
        <v>800</v>
      </c>
      <c r="G199" s="575">
        <v>5038</v>
      </c>
      <c r="H199" s="170">
        <v>5383</v>
      </c>
      <c r="I199" s="110">
        <f t="shared" si="4"/>
        <v>5652.150000000001</v>
      </c>
    </row>
    <row r="200" spans="1:9" ht="31.5" customHeight="1">
      <c r="A200" s="580"/>
      <c r="B200" s="578"/>
      <c r="C200" s="257" t="s">
        <v>795</v>
      </c>
      <c r="D200" s="578"/>
      <c r="E200" s="257" t="s">
        <v>796</v>
      </c>
      <c r="F200" s="578"/>
      <c r="G200" s="576"/>
      <c r="H200" s="171"/>
      <c r="I200" s="110">
        <f t="shared" si="4"/>
        <v>0</v>
      </c>
    </row>
    <row r="201" spans="1:9" ht="96.75" customHeight="1">
      <c r="A201" s="579" t="s">
        <v>51</v>
      </c>
      <c r="B201" s="577" t="s">
        <v>441</v>
      </c>
      <c r="C201" s="257" t="s">
        <v>936</v>
      </c>
      <c r="D201" s="577" t="s">
        <v>442</v>
      </c>
      <c r="E201" s="257" t="s">
        <v>937</v>
      </c>
      <c r="F201" s="577" t="s">
        <v>800</v>
      </c>
      <c r="G201" s="575">
        <v>7418</v>
      </c>
      <c r="H201" s="246">
        <v>5994</v>
      </c>
      <c r="I201" s="110">
        <f t="shared" si="4"/>
        <v>6293.7</v>
      </c>
    </row>
    <row r="202" spans="1:9" ht="30.75" customHeight="1" thickBot="1">
      <c r="A202" s="580"/>
      <c r="B202" s="578"/>
      <c r="C202" s="257" t="s">
        <v>795</v>
      </c>
      <c r="D202" s="578"/>
      <c r="E202" s="257" t="s">
        <v>796</v>
      </c>
      <c r="F202" s="578"/>
      <c r="G202" s="576"/>
      <c r="H202" s="173"/>
      <c r="I202" s="110">
        <f t="shared" si="4"/>
        <v>0</v>
      </c>
    </row>
    <row r="203" spans="1:9" ht="85.5" customHeight="1">
      <c r="A203" s="579" t="s">
        <v>552</v>
      </c>
      <c r="B203" s="577" t="s">
        <v>548</v>
      </c>
      <c r="C203" s="257" t="s">
        <v>553</v>
      </c>
      <c r="D203" s="577" t="s">
        <v>550</v>
      </c>
      <c r="E203" s="257" t="s">
        <v>554</v>
      </c>
      <c r="F203" s="577" t="s">
        <v>800</v>
      </c>
      <c r="G203" s="575">
        <v>5877</v>
      </c>
      <c r="H203" s="170">
        <v>5383</v>
      </c>
      <c r="I203" s="110">
        <f t="shared" si="4"/>
        <v>5652.150000000001</v>
      </c>
    </row>
    <row r="204" spans="1:9" ht="31.5" customHeight="1" thickBot="1">
      <c r="A204" s="580"/>
      <c r="B204" s="578"/>
      <c r="C204" s="257" t="s">
        <v>795</v>
      </c>
      <c r="D204" s="578"/>
      <c r="E204" s="257" t="s">
        <v>796</v>
      </c>
      <c r="F204" s="578"/>
      <c r="G204" s="576"/>
      <c r="H204" s="171"/>
      <c r="I204" s="110">
        <f t="shared" si="4"/>
        <v>0</v>
      </c>
    </row>
    <row r="205" spans="1:8" ht="51.75" customHeight="1">
      <c r="A205" s="295" t="s">
        <v>731</v>
      </c>
      <c r="B205" s="261" t="s">
        <v>1035</v>
      </c>
      <c r="C205" s="273" t="s">
        <v>393</v>
      </c>
      <c r="D205" s="276" t="s">
        <v>1051</v>
      </c>
      <c r="E205" s="276" t="s">
        <v>1038</v>
      </c>
      <c r="F205" s="273" t="s">
        <v>732</v>
      </c>
      <c r="G205" s="273" t="s">
        <v>386</v>
      </c>
      <c r="H205" s="247" t="s">
        <v>733</v>
      </c>
    </row>
    <row r="206" spans="1:9" ht="66" customHeight="1">
      <c r="A206" s="579" t="s">
        <v>938</v>
      </c>
      <c r="B206" s="577" t="s">
        <v>816</v>
      </c>
      <c r="C206" s="257" t="s">
        <v>935</v>
      </c>
      <c r="D206" s="577" t="s">
        <v>817</v>
      </c>
      <c r="E206" s="257" t="s">
        <v>403</v>
      </c>
      <c r="F206" s="577" t="s">
        <v>800</v>
      </c>
      <c r="G206" s="575">
        <v>7318</v>
      </c>
      <c r="H206" s="246">
        <v>5994</v>
      </c>
      <c r="I206" s="110">
        <f t="shared" si="4"/>
        <v>6293.7</v>
      </c>
    </row>
    <row r="207" spans="1:9" ht="34.5" customHeight="1">
      <c r="A207" s="582"/>
      <c r="B207" s="583"/>
      <c r="C207" s="257" t="s">
        <v>795</v>
      </c>
      <c r="D207" s="583"/>
      <c r="E207" s="257" t="s">
        <v>796</v>
      </c>
      <c r="F207" s="583"/>
      <c r="G207" s="588"/>
      <c r="H207" s="171"/>
      <c r="I207" s="110">
        <f t="shared" si="4"/>
        <v>0</v>
      </c>
    </row>
    <row r="208" spans="1:9" ht="79.5" customHeight="1" thickBot="1">
      <c r="A208" s="580"/>
      <c r="B208" s="578"/>
      <c r="C208" s="257" t="s">
        <v>939</v>
      </c>
      <c r="D208" s="578"/>
      <c r="E208" s="257" t="s">
        <v>940</v>
      </c>
      <c r="F208" s="578"/>
      <c r="G208" s="576"/>
      <c r="H208" s="250"/>
      <c r="I208" s="110">
        <f t="shared" si="4"/>
        <v>0</v>
      </c>
    </row>
    <row r="209" spans="1:9" ht="31.5">
      <c r="A209" s="288" t="s">
        <v>555</v>
      </c>
      <c r="B209" s="244" t="s">
        <v>816</v>
      </c>
      <c r="C209" s="257" t="s">
        <v>556</v>
      </c>
      <c r="D209" s="257" t="s">
        <v>817</v>
      </c>
      <c r="E209" s="257" t="s">
        <v>557</v>
      </c>
      <c r="F209" s="257" t="s">
        <v>800</v>
      </c>
      <c r="G209" s="281">
        <v>1526</v>
      </c>
      <c r="H209" s="170">
        <v>5383</v>
      </c>
      <c r="I209" s="110">
        <f t="shared" si="4"/>
        <v>5652.150000000001</v>
      </c>
    </row>
    <row r="210" spans="1:11" ht="54.75" customHeight="1">
      <c r="A210" s="288" t="s">
        <v>290</v>
      </c>
      <c r="B210" s="316" t="s">
        <v>441</v>
      </c>
      <c r="C210" s="257" t="s">
        <v>291</v>
      </c>
      <c r="D210" s="257" t="s">
        <v>442</v>
      </c>
      <c r="E210" s="257" t="s">
        <v>292</v>
      </c>
      <c r="F210" s="257" t="s">
        <v>293</v>
      </c>
      <c r="G210" s="281">
        <v>10985</v>
      </c>
      <c r="H210" s="317"/>
      <c r="I210" s="317"/>
      <c r="J210" s="317"/>
      <c r="K210" s="317"/>
    </row>
    <row r="211" spans="1:9" ht="16.5" thickBot="1">
      <c r="A211" s="587" t="s">
        <v>941</v>
      </c>
      <c r="B211" s="587"/>
      <c r="C211" s="587"/>
      <c r="D211" s="587"/>
      <c r="E211" s="587"/>
      <c r="F211" s="587"/>
      <c r="G211" s="587"/>
      <c r="I211" s="110">
        <f t="shared" si="4"/>
        <v>0</v>
      </c>
    </row>
    <row r="212" spans="1:9" ht="45.75" customHeight="1" thickBot="1">
      <c r="A212" s="288" t="s">
        <v>62</v>
      </c>
      <c r="B212" s="244" t="s">
        <v>942</v>
      </c>
      <c r="C212" s="257" t="s">
        <v>943</v>
      </c>
      <c r="D212" s="257" t="s">
        <v>944</v>
      </c>
      <c r="E212" s="257" t="s">
        <v>945</v>
      </c>
      <c r="F212" s="257" t="s">
        <v>800</v>
      </c>
      <c r="G212" s="281">
        <v>7581</v>
      </c>
      <c r="H212" s="172">
        <v>13915</v>
      </c>
      <c r="I212" s="110">
        <f t="shared" si="4"/>
        <v>14610.75</v>
      </c>
    </row>
    <row r="213" spans="1:9" ht="45.75" customHeight="1" thickBot="1">
      <c r="A213" s="288" t="s">
        <v>1360</v>
      </c>
      <c r="B213" s="244" t="s">
        <v>942</v>
      </c>
      <c r="C213" s="257" t="s">
        <v>1372</v>
      </c>
      <c r="D213" s="257" t="s">
        <v>944</v>
      </c>
      <c r="E213" s="257" t="s">
        <v>1361</v>
      </c>
      <c r="F213" s="257" t="s">
        <v>800</v>
      </c>
      <c r="G213" s="281">
        <v>7098</v>
      </c>
      <c r="H213" s="172">
        <v>13915</v>
      </c>
      <c r="I213" s="110">
        <f>H213*1.05</f>
        <v>14610.75</v>
      </c>
    </row>
    <row r="214" spans="1:9" ht="96" customHeight="1">
      <c r="A214" s="288" t="s">
        <v>1373</v>
      </c>
      <c r="B214" s="244" t="s">
        <v>942</v>
      </c>
      <c r="C214" s="257" t="s">
        <v>1374</v>
      </c>
      <c r="D214" s="257" t="s">
        <v>944</v>
      </c>
      <c r="E214" s="257" t="s">
        <v>1375</v>
      </c>
      <c r="F214" s="257" t="s">
        <v>800</v>
      </c>
      <c r="G214" s="281">
        <v>9470</v>
      </c>
      <c r="H214" s="172">
        <v>13915</v>
      </c>
      <c r="I214" s="110">
        <f>H214*1.05</f>
        <v>14610.75</v>
      </c>
    </row>
    <row r="215" spans="1:9" ht="65.25" customHeight="1">
      <c r="A215" s="288" t="s">
        <v>63</v>
      </c>
      <c r="B215" s="244" t="s">
        <v>942</v>
      </c>
      <c r="C215" s="257" t="s">
        <v>946</v>
      </c>
      <c r="D215" s="257" t="s">
        <v>944</v>
      </c>
      <c r="E215" s="257" t="s">
        <v>947</v>
      </c>
      <c r="F215" s="257" t="s">
        <v>800</v>
      </c>
      <c r="G215" s="281">
        <v>7960</v>
      </c>
      <c r="H215" s="254">
        <v>13915</v>
      </c>
      <c r="I215" s="110">
        <f t="shared" si="4"/>
        <v>14610.75</v>
      </c>
    </row>
    <row r="216" spans="1:9" ht="47.25" customHeight="1">
      <c r="A216" s="288" t="s">
        <v>64</v>
      </c>
      <c r="B216" s="244" t="s">
        <v>942</v>
      </c>
      <c r="C216" s="257" t="s">
        <v>948</v>
      </c>
      <c r="D216" s="257" t="s">
        <v>944</v>
      </c>
      <c r="E216" s="257" t="s">
        <v>949</v>
      </c>
      <c r="F216" s="257" t="s">
        <v>800</v>
      </c>
      <c r="G216" s="281">
        <v>12518</v>
      </c>
      <c r="H216" s="254">
        <v>7459</v>
      </c>
      <c r="I216" s="110">
        <f t="shared" si="4"/>
        <v>7831.950000000001</v>
      </c>
    </row>
    <row r="217" spans="1:9" ht="79.5" customHeight="1">
      <c r="A217" s="288" t="s">
        <v>65</v>
      </c>
      <c r="B217" s="244" t="s">
        <v>942</v>
      </c>
      <c r="C217" s="257" t="s">
        <v>950</v>
      </c>
      <c r="D217" s="257" t="s">
        <v>944</v>
      </c>
      <c r="E217" s="257" t="s">
        <v>951</v>
      </c>
      <c r="F217" s="257" t="s">
        <v>800</v>
      </c>
      <c r="G217" s="281">
        <v>8887</v>
      </c>
      <c r="H217" s="246">
        <v>13053</v>
      </c>
      <c r="I217" s="110">
        <f t="shared" si="4"/>
        <v>13705.650000000001</v>
      </c>
    </row>
    <row r="218" spans="1:9" ht="79.5" customHeight="1">
      <c r="A218" s="288" t="s">
        <v>66</v>
      </c>
      <c r="B218" s="244" t="s">
        <v>405</v>
      </c>
      <c r="C218" s="257" t="s">
        <v>952</v>
      </c>
      <c r="D218" s="257" t="s">
        <v>406</v>
      </c>
      <c r="E218" s="257" t="s">
        <v>404</v>
      </c>
      <c r="F218" s="257" t="s">
        <v>800</v>
      </c>
      <c r="G218" s="281">
        <v>1819</v>
      </c>
      <c r="H218" s="254">
        <v>633</v>
      </c>
      <c r="I218" s="110">
        <f t="shared" si="4"/>
        <v>664.65</v>
      </c>
    </row>
    <row r="219" spans="1:9" ht="62.25" customHeight="1" thickBot="1">
      <c r="A219" s="288" t="s">
        <v>67</v>
      </c>
      <c r="B219" s="244" t="s">
        <v>405</v>
      </c>
      <c r="C219" s="257" t="s">
        <v>953</v>
      </c>
      <c r="D219" s="257" t="s">
        <v>406</v>
      </c>
      <c r="E219" s="257" t="s">
        <v>954</v>
      </c>
      <c r="F219" s="257" t="s">
        <v>800</v>
      </c>
      <c r="G219" s="281">
        <v>3933</v>
      </c>
      <c r="H219" s="255">
        <v>841</v>
      </c>
      <c r="I219" s="110">
        <f t="shared" si="4"/>
        <v>883.0500000000001</v>
      </c>
    </row>
    <row r="220" spans="1:9" ht="45.75" customHeight="1">
      <c r="A220" s="581" t="s">
        <v>558</v>
      </c>
      <c r="B220" s="577" t="s">
        <v>405</v>
      </c>
      <c r="C220" s="257" t="s">
        <v>559</v>
      </c>
      <c r="D220" s="584" t="s">
        <v>406</v>
      </c>
      <c r="E220" s="257" t="s">
        <v>560</v>
      </c>
      <c r="F220" s="584" t="s">
        <v>800</v>
      </c>
      <c r="G220" s="585">
        <v>3900</v>
      </c>
      <c r="H220" s="172">
        <v>13915</v>
      </c>
      <c r="I220" s="110">
        <f>H220*1.05</f>
        <v>14610.75</v>
      </c>
    </row>
    <row r="221" spans="1:8" ht="32.25" thickBot="1">
      <c r="A221" s="581"/>
      <c r="B221" s="578"/>
      <c r="C221" s="257" t="s">
        <v>561</v>
      </c>
      <c r="D221" s="584"/>
      <c r="E221" s="257" t="s">
        <v>562</v>
      </c>
      <c r="F221" s="584"/>
      <c r="G221" s="585"/>
      <c r="H221" s="173"/>
    </row>
    <row r="222" spans="1:9" ht="45.75" customHeight="1">
      <c r="A222" s="581" t="s">
        <v>563</v>
      </c>
      <c r="B222" s="577" t="s">
        <v>405</v>
      </c>
      <c r="C222" s="257" t="s">
        <v>564</v>
      </c>
      <c r="D222" s="584" t="s">
        <v>406</v>
      </c>
      <c r="E222" s="257" t="s">
        <v>565</v>
      </c>
      <c r="F222" s="584" t="s">
        <v>800</v>
      </c>
      <c r="G222" s="585">
        <v>3900</v>
      </c>
      <c r="H222" s="172">
        <v>13915</v>
      </c>
      <c r="I222" s="110">
        <f>H222*1.05</f>
        <v>14610.75</v>
      </c>
    </row>
    <row r="223" spans="1:8" ht="32.25" thickBot="1">
      <c r="A223" s="581"/>
      <c r="B223" s="578"/>
      <c r="C223" s="257" t="s">
        <v>561</v>
      </c>
      <c r="D223" s="584"/>
      <c r="E223" s="257" t="s">
        <v>562</v>
      </c>
      <c r="F223" s="584"/>
      <c r="G223" s="585"/>
      <c r="H223" s="173"/>
    </row>
    <row r="224" spans="1:9" ht="45.75" customHeight="1">
      <c r="A224" s="581" t="s">
        <v>566</v>
      </c>
      <c r="B224" s="577" t="s">
        <v>405</v>
      </c>
      <c r="C224" s="257" t="s">
        <v>567</v>
      </c>
      <c r="D224" s="584" t="s">
        <v>406</v>
      </c>
      <c r="E224" s="257" t="s">
        <v>568</v>
      </c>
      <c r="F224" s="584" t="s">
        <v>800</v>
      </c>
      <c r="G224" s="585">
        <v>2400</v>
      </c>
      <c r="H224" s="172">
        <v>13915</v>
      </c>
      <c r="I224" s="110">
        <f>H224*1.05</f>
        <v>14610.75</v>
      </c>
    </row>
    <row r="225" spans="1:8" ht="32.25" thickBot="1">
      <c r="A225" s="581"/>
      <c r="B225" s="578"/>
      <c r="C225" s="257" t="s">
        <v>569</v>
      </c>
      <c r="D225" s="584"/>
      <c r="E225" s="257" t="s">
        <v>570</v>
      </c>
      <c r="F225" s="584"/>
      <c r="G225" s="585"/>
      <c r="H225" s="173"/>
    </row>
    <row r="226" spans="1:8" ht="51.75" customHeight="1">
      <c r="A226" s="295" t="s">
        <v>731</v>
      </c>
      <c r="B226" s="261" t="s">
        <v>1035</v>
      </c>
      <c r="C226" s="273" t="s">
        <v>393</v>
      </c>
      <c r="D226" s="276" t="s">
        <v>1051</v>
      </c>
      <c r="E226" s="276" t="s">
        <v>1038</v>
      </c>
      <c r="F226" s="273" t="s">
        <v>732</v>
      </c>
      <c r="G226" s="273" t="s">
        <v>386</v>
      </c>
      <c r="H226" s="247" t="s">
        <v>733</v>
      </c>
    </row>
    <row r="227" spans="1:9" ht="48.75" customHeight="1">
      <c r="A227" s="579" t="s">
        <v>915</v>
      </c>
      <c r="B227" s="577" t="s">
        <v>916</v>
      </c>
      <c r="C227" s="257" t="s">
        <v>917</v>
      </c>
      <c r="D227" s="577" t="s">
        <v>476</v>
      </c>
      <c r="E227" s="257" t="s">
        <v>330</v>
      </c>
      <c r="F227" s="257" t="s">
        <v>800</v>
      </c>
      <c r="G227" s="575">
        <v>6070</v>
      </c>
      <c r="H227" s="246">
        <v>5594</v>
      </c>
      <c r="I227" s="110">
        <f>H227*1.05</f>
        <v>5873.7</v>
      </c>
    </row>
    <row r="228" spans="1:9" ht="30.75" customHeight="1">
      <c r="A228" s="580"/>
      <c r="B228" s="578"/>
      <c r="C228" s="257" t="s">
        <v>795</v>
      </c>
      <c r="D228" s="578"/>
      <c r="E228" s="257" t="s">
        <v>796</v>
      </c>
      <c r="F228" s="257"/>
      <c r="G228" s="576"/>
      <c r="H228" s="173"/>
      <c r="I228" s="110">
        <f>H228*1.05</f>
        <v>0</v>
      </c>
    </row>
    <row r="229" spans="1:9" ht="84" customHeight="1">
      <c r="A229" s="268" t="s">
        <v>918</v>
      </c>
      <c r="B229" s="267" t="s">
        <v>841</v>
      </c>
      <c r="C229" s="257" t="s">
        <v>1368</v>
      </c>
      <c r="D229" s="267" t="s">
        <v>881</v>
      </c>
      <c r="E229" s="257" t="s">
        <v>919</v>
      </c>
      <c r="F229" s="267" t="s">
        <v>800</v>
      </c>
      <c r="G229" s="347">
        <v>1709</v>
      </c>
      <c r="H229" s="246">
        <v>3896</v>
      </c>
      <c r="I229" s="110">
        <f>H229*1.05</f>
        <v>4090.8</v>
      </c>
    </row>
    <row r="230" spans="1:9" ht="84" customHeight="1">
      <c r="A230" s="268" t="s">
        <v>1362</v>
      </c>
      <c r="B230" s="267" t="s">
        <v>841</v>
      </c>
      <c r="C230" s="257" t="s">
        <v>1369</v>
      </c>
      <c r="D230" s="267" t="s">
        <v>881</v>
      </c>
      <c r="E230" s="257" t="s">
        <v>1363</v>
      </c>
      <c r="F230" s="267" t="s">
        <v>800</v>
      </c>
      <c r="G230" s="347">
        <v>1436</v>
      </c>
      <c r="H230" s="246">
        <v>3896</v>
      </c>
      <c r="I230" s="110">
        <f>H230*1.05</f>
        <v>4090.8</v>
      </c>
    </row>
    <row r="231" spans="1:9" ht="98.25" customHeight="1">
      <c r="A231" s="288" t="s">
        <v>1367</v>
      </c>
      <c r="B231" s="257" t="s">
        <v>841</v>
      </c>
      <c r="C231" s="257" t="s">
        <v>1371</v>
      </c>
      <c r="D231" s="257" t="s">
        <v>881</v>
      </c>
      <c r="E231" s="257" t="s">
        <v>1370</v>
      </c>
      <c r="F231" s="257" t="s">
        <v>800</v>
      </c>
      <c r="G231" s="281">
        <v>1862</v>
      </c>
      <c r="H231" s="246">
        <v>3896</v>
      </c>
      <c r="I231" s="110">
        <f>H231*1.05</f>
        <v>4090.8</v>
      </c>
    </row>
  </sheetData>
  <sheetProtection/>
  <mergeCells count="355">
    <mergeCell ref="G162:G163"/>
    <mergeCell ref="D81:D82"/>
    <mergeCell ref="A162:A163"/>
    <mergeCell ref="B162:B163"/>
    <mergeCell ref="D162:D163"/>
    <mergeCell ref="F162:F163"/>
    <mergeCell ref="A87:A88"/>
    <mergeCell ref="B87:B88"/>
    <mergeCell ref="D87:D88"/>
    <mergeCell ref="F87:F88"/>
    <mergeCell ref="G227:G228"/>
    <mergeCell ref="B25:B26"/>
    <mergeCell ref="D25:D26"/>
    <mergeCell ref="B27:B28"/>
    <mergeCell ref="G35:G36"/>
    <mergeCell ref="F33:F34"/>
    <mergeCell ref="G33:G34"/>
    <mergeCell ref="F35:F36"/>
    <mergeCell ref="F27:F28"/>
    <mergeCell ref="F29:F30"/>
    <mergeCell ref="D227:D228"/>
    <mergeCell ref="A29:A30"/>
    <mergeCell ref="A31:A32"/>
    <mergeCell ref="A33:A34"/>
    <mergeCell ref="A35:A36"/>
    <mergeCell ref="B35:B36"/>
    <mergeCell ref="D35:D36"/>
    <mergeCell ref="B49:B50"/>
    <mergeCell ref="D43:D44"/>
    <mergeCell ref="D53:D54"/>
    <mergeCell ref="A21:A22"/>
    <mergeCell ref="A23:A24"/>
    <mergeCell ref="A25:A26"/>
    <mergeCell ref="A27:A28"/>
    <mergeCell ref="A227:A228"/>
    <mergeCell ref="B227:B228"/>
    <mergeCell ref="B21:B22"/>
    <mergeCell ref="B43:B44"/>
    <mergeCell ref="B51:B52"/>
    <mergeCell ref="B57:B58"/>
    <mergeCell ref="A19:A20"/>
    <mergeCell ref="B19:B20"/>
    <mergeCell ref="D19:D20"/>
    <mergeCell ref="D17:D18"/>
    <mergeCell ref="A17:A18"/>
    <mergeCell ref="B17:B18"/>
    <mergeCell ref="B11:B12"/>
    <mergeCell ref="D11:D12"/>
    <mergeCell ref="A13:A14"/>
    <mergeCell ref="B13:B14"/>
    <mergeCell ref="D13:D14"/>
    <mergeCell ref="A15:A16"/>
    <mergeCell ref="B15:B16"/>
    <mergeCell ref="D15:D16"/>
    <mergeCell ref="G9:G10"/>
    <mergeCell ref="F11:F12"/>
    <mergeCell ref="F13:F14"/>
    <mergeCell ref="G11:G12"/>
    <mergeCell ref="G13:G14"/>
    <mergeCell ref="F15:F16"/>
    <mergeCell ref="B23:B24"/>
    <mergeCell ref="F23:F24"/>
    <mergeCell ref="A7:A8"/>
    <mergeCell ref="B7:B8"/>
    <mergeCell ref="D7:D8"/>
    <mergeCell ref="A9:A10"/>
    <mergeCell ref="B9:B10"/>
    <mergeCell ref="D9:D10"/>
    <mergeCell ref="F9:F10"/>
    <mergeCell ref="A11:A12"/>
    <mergeCell ref="F17:F18"/>
    <mergeCell ref="G17:G18"/>
    <mergeCell ref="F19:F20"/>
    <mergeCell ref="G19:G20"/>
    <mergeCell ref="G21:G22"/>
    <mergeCell ref="D23:D24"/>
    <mergeCell ref="F21:F22"/>
    <mergeCell ref="A1:G1"/>
    <mergeCell ref="G41:G42"/>
    <mergeCell ref="A38:A39"/>
    <mergeCell ref="B38:B39"/>
    <mergeCell ref="D38:D40"/>
    <mergeCell ref="G38:G40"/>
    <mergeCell ref="F38:F40"/>
    <mergeCell ref="B41:B42"/>
    <mergeCell ref="D41:D42"/>
    <mergeCell ref="F41:F42"/>
    <mergeCell ref="F43:F44"/>
    <mergeCell ref="G43:G44"/>
    <mergeCell ref="A6:G6"/>
    <mergeCell ref="F7:F8"/>
    <mergeCell ref="G7:G8"/>
    <mergeCell ref="G15:G16"/>
    <mergeCell ref="G23:G24"/>
    <mergeCell ref="A41:A42"/>
    <mergeCell ref="A43:A44"/>
    <mergeCell ref="D21:D22"/>
    <mergeCell ref="B45:B46"/>
    <mergeCell ref="D45:D46"/>
    <mergeCell ref="F45:F46"/>
    <mergeCell ref="B47:B48"/>
    <mergeCell ref="D47:D48"/>
    <mergeCell ref="F47:F48"/>
    <mergeCell ref="D49:D50"/>
    <mergeCell ref="F49:F50"/>
    <mergeCell ref="G51:G52"/>
    <mergeCell ref="D51:D52"/>
    <mergeCell ref="F51:F52"/>
    <mergeCell ref="G45:G46"/>
    <mergeCell ref="G47:G48"/>
    <mergeCell ref="G49:G50"/>
    <mergeCell ref="G57:G58"/>
    <mergeCell ref="G53:G54"/>
    <mergeCell ref="B55:B56"/>
    <mergeCell ref="D55:D56"/>
    <mergeCell ref="F55:F56"/>
    <mergeCell ref="G55:G56"/>
    <mergeCell ref="B53:B54"/>
    <mergeCell ref="F53:F54"/>
    <mergeCell ref="B61:B62"/>
    <mergeCell ref="D61:D62"/>
    <mergeCell ref="F61:F62"/>
    <mergeCell ref="G61:G62"/>
    <mergeCell ref="B59:B60"/>
    <mergeCell ref="D59:D60"/>
    <mergeCell ref="F59:F60"/>
    <mergeCell ref="G59:G60"/>
    <mergeCell ref="D66:D67"/>
    <mergeCell ref="F66:F67"/>
    <mergeCell ref="G66:G67"/>
    <mergeCell ref="B64:B65"/>
    <mergeCell ref="D64:D65"/>
    <mergeCell ref="F64:F65"/>
    <mergeCell ref="G64:G65"/>
    <mergeCell ref="G72:G73"/>
    <mergeCell ref="F72:F73"/>
    <mergeCell ref="B68:B69"/>
    <mergeCell ref="D68:D69"/>
    <mergeCell ref="F68:F69"/>
    <mergeCell ref="G68:G69"/>
    <mergeCell ref="A75:A76"/>
    <mergeCell ref="B75:B76"/>
    <mergeCell ref="D75:D76"/>
    <mergeCell ref="F75:F76"/>
    <mergeCell ref="B72:B73"/>
    <mergeCell ref="A72:A73"/>
    <mergeCell ref="D72:D73"/>
    <mergeCell ref="G99:G100"/>
    <mergeCell ref="D99:D100"/>
    <mergeCell ref="A79:A80"/>
    <mergeCell ref="B79:B80"/>
    <mergeCell ref="D79:D80"/>
    <mergeCell ref="F79:F80"/>
    <mergeCell ref="G79:G80"/>
    <mergeCell ref="B102:B103"/>
    <mergeCell ref="D102:D103"/>
    <mergeCell ref="F102:F103"/>
    <mergeCell ref="A99:A100"/>
    <mergeCell ref="B99:B100"/>
    <mergeCell ref="F99:F100"/>
    <mergeCell ref="A102:A103"/>
    <mergeCell ref="A112:A114"/>
    <mergeCell ref="B112:B114"/>
    <mergeCell ref="D112:D114"/>
    <mergeCell ref="F112:F114"/>
    <mergeCell ref="A106:A108"/>
    <mergeCell ref="B106:B108"/>
    <mergeCell ref="D106:D108"/>
    <mergeCell ref="F106:F108"/>
    <mergeCell ref="A115:A116"/>
    <mergeCell ref="B115:B116"/>
    <mergeCell ref="D115:D116"/>
    <mergeCell ref="F115:F116"/>
    <mergeCell ref="G112:G114"/>
    <mergeCell ref="F25:F26"/>
    <mergeCell ref="G25:G26"/>
    <mergeCell ref="D27:D28"/>
    <mergeCell ref="G27:G28"/>
    <mergeCell ref="G102:G103"/>
    <mergeCell ref="A129:A130"/>
    <mergeCell ref="B129:B130"/>
    <mergeCell ref="D129:D130"/>
    <mergeCell ref="F129:F130"/>
    <mergeCell ref="G115:G116"/>
    <mergeCell ref="A127:A128"/>
    <mergeCell ref="B127:B128"/>
    <mergeCell ref="D127:D128"/>
    <mergeCell ref="F127:F128"/>
    <mergeCell ref="G127:G128"/>
    <mergeCell ref="A49:A50"/>
    <mergeCell ref="A51:A52"/>
    <mergeCell ref="A59:A60"/>
    <mergeCell ref="A57:A58"/>
    <mergeCell ref="G29:G30"/>
    <mergeCell ref="G31:G32"/>
    <mergeCell ref="B29:B30"/>
    <mergeCell ref="D29:D30"/>
    <mergeCell ref="D57:D58"/>
    <mergeCell ref="F57:F58"/>
    <mergeCell ref="G134:G135"/>
    <mergeCell ref="A132:A133"/>
    <mergeCell ref="B132:B133"/>
    <mergeCell ref="D132:D133"/>
    <mergeCell ref="A134:A135"/>
    <mergeCell ref="B134:B135"/>
    <mergeCell ref="A136:A137"/>
    <mergeCell ref="B136:B137"/>
    <mergeCell ref="D136:D137"/>
    <mergeCell ref="F136:F137"/>
    <mergeCell ref="B31:B32"/>
    <mergeCell ref="D31:D32"/>
    <mergeCell ref="F31:F32"/>
    <mergeCell ref="D134:D135"/>
    <mergeCell ref="F134:F135"/>
    <mergeCell ref="A89:G89"/>
    <mergeCell ref="A61:A62"/>
    <mergeCell ref="A70:G70"/>
    <mergeCell ref="A68:A69"/>
    <mergeCell ref="A45:A46"/>
    <mergeCell ref="A47:A48"/>
    <mergeCell ref="A53:A54"/>
    <mergeCell ref="A55:A56"/>
    <mergeCell ref="A64:A65"/>
    <mergeCell ref="A66:A67"/>
    <mergeCell ref="B66:B67"/>
    <mergeCell ref="F138:F139"/>
    <mergeCell ref="F132:F133"/>
    <mergeCell ref="G132:G133"/>
    <mergeCell ref="B33:B34"/>
    <mergeCell ref="D33:D34"/>
    <mergeCell ref="G136:G137"/>
    <mergeCell ref="G129:G130"/>
    <mergeCell ref="G106:G108"/>
    <mergeCell ref="G87:G88"/>
    <mergeCell ref="G75:G76"/>
    <mergeCell ref="B143:B144"/>
    <mergeCell ref="D143:D144"/>
    <mergeCell ref="F143:F144"/>
    <mergeCell ref="G138:G139"/>
    <mergeCell ref="A92:G92"/>
    <mergeCell ref="A90:G90"/>
    <mergeCell ref="G140:G141"/>
    <mergeCell ref="A138:A139"/>
    <mergeCell ref="B138:B139"/>
    <mergeCell ref="D138:D139"/>
    <mergeCell ref="A145:A146"/>
    <mergeCell ref="B145:B146"/>
    <mergeCell ref="D145:D146"/>
    <mergeCell ref="F145:F146"/>
    <mergeCell ref="G143:G144"/>
    <mergeCell ref="A140:A141"/>
    <mergeCell ref="B140:B141"/>
    <mergeCell ref="D140:D141"/>
    <mergeCell ref="F140:F141"/>
    <mergeCell ref="A143:A144"/>
    <mergeCell ref="A150:A151"/>
    <mergeCell ref="B150:B151"/>
    <mergeCell ref="F150:F151"/>
    <mergeCell ref="G150:G151"/>
    <mergeCell ref="G145:G146"/>
    <mergeCell ref="A147:A148"/>
    <mergeCell ref="B147:B148"/>
    <mergeCell ref="D147:D148"/>
    <mergeCell ref="F147:F148"/>
    <mergeCell ref="G147:G148"/>
    <mergeCell ref="G152:G153"/>
    <mergeCell ref="A154:A155"/>
    <mergeCell ref="B154:B155"/>
    <mergeCell ref="D154:D155"/>
    <mergeCell ref="F154:F155"/>
    <mergeCell ref="G154:G155"/>
    <mergeCell ref="A152:A153"/>
    <mergeCell ref="B152:B153"/>
    <mergeCell ref="D152:D153"/>
    <mergeCell ref="F152:F153"/>
    <mergeCell ref="G156:G157"/>
    <mergeCell ref="A158:A159"/>
    <mergeCell ref="B158:B159"/>
    <mergeCell ref="D158:D159"/>
    <mergeCell ref="F158:F159"/>
    <mergeCell ref="G158:G159"/>
    <mergeCell ref="A156:A157"/>
    <mergeCell ref="B156:B157"/>
    <mergeCell ref="D156:D157"/>
    <mergeCell ref="F156:F157"/>
    <mergeCell ref="G166:G167"/>
    <mergeCell ref="A168:A169"/>
    <mergeCell ref="B168:B169"/>
    <mergeCell ref="D168:D169"/>
    <mergeCell ref="F168:F169"/>
    <mergeCell ref="G168:G169"/>
    <mergeCell ref="A166:A167"/>
    <mergeCell ref="B166:B167"/>
    <mergeCell ref="D166:D167"/>
    <mergeCell ref="F166:F167"/>
    <mergeCell ref="G195:G196"/>
    <mergeCell ref="A191:A192"/>
    <mergeCell ref="B191:B192"/>
    <mergeCell ref="D191:D192"/>
    <mergeCell ref="F191:F192"/>
    <mergeCell ref="G179:G180"/>
    <mergeCell ref="A179:A180"/>
    <mergeCell ref="B179:B180"/>
    <mergeCell ref="D179:D180"/>
    <mergeCell ref="F179:F180"/>
    <mergeCell ref="G201:G202"/>
    <mergeCell ref="A199:A200"/>
    <mergeCell ref="B199:B200"/>
    <mergeCell ref="D199:D200"/>
    <mergeCell ref="F199:F200"/>
    <mergeCell ref="G191:G192"/>
    <mergeCell ref="A195:A196"/>
    <mergeCell ref="B195:B196"/>
    <mergeCell ref="D195:D196"/>
    <mergeCell ref="F195:F196"/>
    <mergeCell ref="G206:G208"/>
    <mergeCell ref="A203:A204"/>
    <mergeCell ref="B203:B204"/>
    <mergeCell ref="D203:D204"/>
    <mergeCell ref="F203:F204"/>
    <mergeCell ref="G199:G200"/>
    <mergeCell ref="A201:A202"/>
    <mergeCell ref="B201:B202"/>
    <mergeCell ref="D201:D202"/>
    <mergeCell ref="F201:F202"/>
    <mergeCell ref="B224:B225"/>
    <mergeCell ref="A118:G118"/>
    <mergeCell ref="D150:D151"/>
    <mergeCell ref="A189:G189"/>
    <mergeCell ref="A197:G197"/>
    <mergeCell ref="A211:G211"/>
    <mergeCell ref="D222:D223"/>
    <mergeCell ref="A220:A221"/>
    <mergeCell ref="G203:G204"/>
    <mergeCell ref="B206:B208"/>
    <mergeCell ref="A224:A225"/>
    <mergeCell ref="D224:D225"/>
    <mergeCell ref="F224:F225"/>
    <mergeCell ref="G224:G225"/>
    <mergeCell ref="D220:D221"/>
    <mergeCell ref="F220:F221"/>
    <mergeCell ref="G220:G221"/>
    <mergeCell ref="F222:F223"/>
    <mergeCell ref="G222:G223"/>
    <mergeCell ref="B220:B221"/>
    <mergeCell ref="G187:G188"/>
    <mergeCell ref="B187:B188"/>
    <mergeCell ref="A187:A188"/>
    <mergeCell ref="D187:D188"/>
    <mergeCell ref="F187:F188"/>
    <mergeCell ref="A222:A223"/>
    <mergeCell ref="B222:B223"/>
    <mergeCell ref="A206:A208"/>
    <mergeCell ref="D206:D208"/>
    <mergeCell ref="F206:F208"/>
  </mergeCells>
  <printOptions/>
  <pageMargins left="0.22" right="0.14" top="0.15" bottom="0.16" header="0.15" footer="0.1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8"/>
  <sheetViews>
    <sheetView view="pageBreakPreview" zoomScale="60" zoomScalePageLayoutView="0" workbookViewId="0" topLeftCell="A139">
      <selection activeCell="Q1" sqref="Q1:S16384"/>
    </sheetView>
  </sheetViews>
  <sheetFormatPr defaultColWidth="9.00390625" defaultRowHeight="12.75"/>
  <cols>
    <col min="1" max="1" width="11.25390625" style="153" bestFit="1" customWidth="1"/>
    <col min="2" max="2" width="9.125" style="153" customWidth="1"/>
    <col min="3" max="3" width="8.375" style="153" customWidth="1"/>
    <col min="4" max="4" width="11.375" style="153" customWidth="1"/>
    <col min="5" max="5" width="2.375" style="153" customWidth="1"/>
    <col min="6" max="7" width="9.125" style="153" customWidth="1"/>
    <col min="8" max="8" width="12.375" style="153" customWidth="1"/>
    <col min="9" max="10" width="9.125" style="153" customWidth="1"/>
    <col min="11" max="11" width="7.25390625" style="153" customWidth="1"/>
    <col min="12" max="12" width="8.125" style="153" customWidth="1"/>
    <col min="13" max="13" width="10.625" style="153" customWidth="1"/>
    <col min="14" max="14" width="10.625" style="153" hidden="1" customWidth="1"/>
    <col min="15" max="16" width="0" style="0" hidden="1" customWidth="1"/>
    <col min="17" max="17" width="10.625" style="153" hidden="1" customWidth="1"/>
    <col min="18" max="19" width="0" style="0" hidden="1" customWidth="1"/>
  </cols>
  <sheetData>
    <row r="1" spans="1:17" ht="36" customHeight="1">
      <c r="A1" s="134" t="s">
        <v>731</v>
      </c>
      <c r="B1" s="630" t="s">
        <v>1035</v>
      </c>
      <c r="C1" s="631"/>
      <c r="D1" s="630" t="s">
        <v>1342</v>
      </c>
      <c r="E1" s="631"/>
      <c r="F1" s="618" t="s">
        <v>1051</v>
      </c>
      <c r="G1" s="619"/>
      <c r="H1" s="620"/>
      <c r="I1" s="618" t="s">
        <v>1038</v>
      </c>
      <c r="J1" s="619"/>
      <c r="K1" s="620"/>
      <c r="L1" s="334" t="s">
        <v>1016</v>
      </c>
      <c r="M1" s="135" t="s">
        <v>1343</v>
      </c>
      <c r="N1" s="135" t="s">
        <v>541</v>
      </c>
      <c r="Q1" s="135" t="s">
        <v>733</v>
      </c>
    </row>
    <row r="2" spans="1:17" ht="18.75">
      <c r="A2" s="661" t="s">
        <v>477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  <c r="N2"/>
      <c r="Q2"/>
    </row>
    <row r="3" spans="1:17" ht="15.75">
      <c r="A3" s="649" t="s">
        <v>72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1"/>
      <c r="N3"/>
      <c r="Q3"/>
    </row>
    <row r="4" spans="1:17" ht="15.75">
      <c r="A4" s="652" t="s">
        <v>301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4"/>
      <c r="N4"/>
      <c r="Q4"/>
    </row>
    <row r="5" spans="1:19" s="21" customFormat="1" ht="41.25" customHeight="1">
      <c r="A5" s="136" t="s">
        <v>73</v>
      </c>
      <c r="B5" s="655" t="s">
        <v>74</v>
      </c>
      <c r="C5" s="656"/>
      <c r="D5" s="655"/>
      <c r="E5" s="656"/>
      <c r="F5" s="657" t="s">
        <v>75</v>
      </c>
      <c r="G5" s="658"/>
      <c r="H5" s="659"/>
      <c r="I5" s="655"/>
      <c r="J5" s="660"/>
      <c r="K5" s="656"/>
      <c r="L5" s="140" t="s">
        <v>1079</v>
      </c>
      <c r="M5" s="141">
        <v>618</v>
      </c>
      <c r="N5" s="141">
        <v>566</v>
      </c>
      <c r="O5" s="21">
        <f>N5*1.05</f>
        <v>594.3000000000001</v>
      </c>
      <c r="Q5" s="141">
        <v>594</v>
      </c>
      <c r="R5" s="21">
        <f>Q5*1.04</f>
        <v>617.76</v>
      </c>
      <c r="S5" s="302">
        <f>M5-R5</f>
        <v>0.2400000000000091</v>
      </c>
    </row>
    <row r="6" spans="1:19" s="21" customFormat="1" ht="29.25" customHeight="1">
      <c r="A6" s="136" t="s">
        <v>76</v>
      </c>
      <c r="B6" s="655" t="s">
        <v>77</v>
      </c>
      <c r="C6" s="656"/>
      <c r="D6" s="137"/>
      <c r="E6" s="138"/>
      <c r="F6" s="657" t="s">
        <v>78</v>
      </c>
      <c r="G6" s="658"/>
      <c r="H6" s="659"/>
      <c r="I6" s="137"/>
      <c r="J6" s="139"/>
      <c r="K6" s="138"/>
      <c r="L6" s="140" t="s">
        <v>1079</v>
      </c>
      <c r="M6" s="141">
        <v>489</v>
      </c>
      <c r="N6" s="141">
        <v>448</v>
      </c>
      <c r="O6" s="21">
        <f aca="true" t="shared" si="0" ref="O6:O72">N6*1.05</f>
        <v>470.40000000000003</v>
      </c>
      <c r="Q6" s="141">
        <v>470</v>
      </c>
      <c r="R6" s="21">
        <f aca="true" t="shared" si="1" ref="R6:R66">Q6*1.04</f>
        <v>488.8</v>
      </c>
      <c r="S6" s="302">
        <f aca="true" t="shared" si="2" ref="S6:S72">M6-R6</f>
        <v>0.19999999999998863</v>
      </c>
    </row>
    <row r="7" spans="1:19" s="21" customFormat="1" ht="18" customHeight="1">
      <c r="A7" s="664" t="s">
        <v>302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6"/>
      <c r="O7" s="21">
        <f t="shared" si="0"/>
        <v>0</v>
      </c>
      <c r="R7" s="21">
        <f t="shared" si="1"/>
        <v>0</v>
      </c>
      <c r="S7" s="302">
        <f t="shared" si="2"/>
        <v>0</v>
      </c>
    </row>
    <row r="8" spans="1:19" s="21" customFormat="1" ht="32.25" customHeight="1">
      <c r="A8" s="142" t="s">
        <v>79</v>
      </c>
      <c r="B8" s="624" t="s">
        <v>80</v>
      </c>
      <c r="C8" s="626"/>
      <c r="D8" s="624" t="s">
        <v>81</v>
      </c>
      <c r="E8" s="626"/>
      <c r="F8" s="627" t="s">
        <v>82</v>
      </c>
      <c r="G8" s="628"/>
      <c r="H8" s="629"/>
      <c r="I8" s="624" t="s">
        <v>89</v>
      </c>
      <c r="J8" s="625"/>
      <c r="K8" s="626"/>
      <c r="L8" s="120" t="s">
        <v>1023</v>
      </c>
      <c r="M8" s="155">
        <v>175</v>
      </c>
      <c r="N8" s="155">
        <v>153</v>
      </c>
      <c r="O8" s="21">
        <f t="shared" si="0"/>
        <v>160.65</v>
      </c>
      <c r="Q8" s="155">
        <v>168</v>
      </c>
      <c r="R8" s="21">
        <f t="shared" si="1"/>
        <v>174.72</v>
      </c>
      <c r="S8" s="302">
        <f t="shared" si="2"/>
        <v>0.28000000000000114</v>
      </c>
    </row>
    <row r="9" spans="1:19" s="21" customFormat="1" ht="45.75" customHeight="1">
      <c r="A9" s="143" t="s">
        <v>96</v>
      </c>
      <c r="B9" s="624" t="s">
        <v>97</v>
      </c>
      <c r="C9" s="626"/>
      <c r="D9" s="624" t="s">
        <v>98</v>
      </c>
      <c r="E9" s="626"/>
      <c r="F9" s="627" t="s">
        <v>99</v>
      </c>
      <c r="G9" s="628"/>
      <c r="H9" s="629"/>
      <c r="I9" s="624" t="s">
        <v>100</v>
      </c>
      <c r="J9" s="625"/>
      <c r="K9" s="626"/>
      <c r="L9" s="144" t="s">
        <v>1023</v>
      </c>
      <c r="M9" s="156">
        <v>487</v>
      </c>
      <c r="N9" s="156">
        <v>425</v>
      </c>
      <c r="O9" s="21">
        <f t="shared" si="0"/>
        <v>446.25</v>
      </c>
      <c r="Q9" s="156">
        <v>468</v>
      </c>
      <c r="R9" s="21">
        <f t="shared" si="1"/>
        <v>486.72</v>
      </c>
      <c r="S9" s="302">
        <f t="shared" si="2"/>
        <v>0.2799999999999727</v>
      </c>
    </row>
    <row r="10" spans="1:19" s="21" customFormat="1" ht="36.75" customHeight="1">
      <c r="A10" s="143" t="s">
        <v>101</v>
      </c>
      <c r="B10" s="624" t="s">
        <v>80</v>
      </c>
      <c r="C10" s="626"/>
      <c r="D10" s="624" t="s">
        <v>102</v>
      </c>
      <c r="E10" s="626"/>
      <c r="F10" s="627" t="s">
        <v>82</v>
      </c>
      <c r="G10" s="628"/>
      <c r="H10" s="629"/>
      <c r="I10" s="624" t="s">
        <v>531</v>
      </c>
      <c r="J10" s="625"/>
      <c r="K10" s="626"/>
      <c r="L10" s="144" t="s">
        <v>1023</v>
      </c>
      <c r="M10" s="156">
        <v>367</v>
      </c>
      <c r="N10" s="156">
        <v>320</v>
      </c>
      <c r="O10" s="21">
        <f t="shared" si="0"/>
        <v>336</v>
      </c>
      <c r="Q10" s="156">
        <v>353</v>
      </c>
      <c r="R10" s="21">
        <f t="shared" si="1"/>
        <v>367.12</v>
      </c>
      <c r="S10" s="302">
        <f t="shared" si="2"/>
        <v>-0.12000000000000455</v>
      </c>
    </row>
    <row r="11" spans="1:19" s="21" customFormat="1" ht="33.75" customHeight="1">
      <c r="A11" s="143" t="s">
        <v>103</v>
      </c>
      <c r="B11" s="624" t="s">
        <v>104</v>
      </c>
      <c r="C11" s="626"/>
      <c r="D11" s="624" t="s">
        <v>1117</v>
      </c>
      <c r="E11" s="626"/>
      <c r="F11" s="624" t="s">
        <v>701</v>
      </c>
      <c r="G11" s="625"/>
      <c r="H11" s="626"/>
      <c r="I11" s="624" t="s">
        <v>1006</v>
      </c>
      <c r="J11" s="625"/>
      <c r="K11" s="626"/>
      <c r="L11" s="144" t="s">
        <v>1023</v>
      </c>
      <c r="M11" s="156">
        <v>814</v>
      </c>
      <c r="N11" s="156">
        <v>710</v>
      </c>
      <c r="O11" s="21">
        <f t="shared" si="0"/>
        <v>745.5</v>
      </c>
      <c r="Q11" s="156">
        <v>783</v>
      </c>
      <c r="R11" s="21">
        <f t="shared" si="1"/>
        <v>814.32</v>
      </c>
      <c r="S11" s="302">
        <f t="shared" si="2"/>
        <v>-0.32000000000005</v>
      </c>
    </row>
    <row r="12" spans="1:19" s="21" customFormat="1" ht="47.25" customHeight="1">
      <c r="A12" s="143" t="s">
        <v>108</v>
      </c>
      <c r="B12" s="624" t="s">
        <v>80</v>
      </c>
      <c r="C12" s="626"/>
      <c r="D12" s="624" t="s">
        <v>109</v>
      </c>
      <c r="E12" s="626"/>
      <c r="F12" s="627" t="s">
        <v>82</v>
      </c>
      <c r="G12" s="628"/>
      <c r="H12" s="629"/>
      <c r="I12" s="627" t="s">
        <v>189</v>
      </c>
      <c r="J12" s="628"/>
      <c r="K12" s="629"/>
      <c r="L12" s="144" t="s">
        <v>1078</v>
      </c>
      <c r="M12" s="156">
        <v>1384</v>
      </c>
      <c r="N12" s="156">
        <v>1179</v>
      </c>
      <c r="O12" s="21">
        <f t="shared" si="0"/>
        <v>1237.95</v>
      </c>
      <c r="Q12" s="156">
        <v>1331</v>
      </c>
      <c r="R12" s="21">
        <f t="shared" si="1"/>
        <v>1384.24</v>
      </c>
      <c r="S12" s="302">
        <f t="shared" si="2"/>
        <v>-0.2400000000000091</v>
      </c>
    </row>
    <row r="13" spans="1:19" s="21" customFormat="1" ht="62.25" customHeight="1">
      <c r="A13" s="145" t="s">
        <v>190</v>
      </c>
      <c r="B13" s="621" t="s">
        <v>80</v>
      </c>
      <c r="C13" s="623"/>
      <c r="D13" s="636" t="s">
        <v>109</v>
      </c>
      <c r="E13" s="637"/>
      <c r="F13" s="621" t="s">
        <v>82</v>
      </c>
      <c r="G13" s="622"/>
      <c r="H13" s="623"/>
      <c r="I13" s="621" t="s">
        <v>191</v>
      </c>
      <c r="J13" s="622"/>
      <c r="K13" s="623"/>
      <c r="L13" s="121" t="s">
        <v>1078</v>
      </c>
      <c r="M13" s="156">
        <v>1481</v>
      </c>
      <c r="N13" s="156">
        <v>1291</v>
      </c>
      <c r="O13" s="21">
        <f t="shared" si="0"/>
        <v>1355.55</v>
      </c>
      <c r="Q13" s="156">
        <v>1424</v>
      </c>
      <c r="R13" s="21">
        <f t="shared" si="1"/>
        <v>1480.96</v>
      </c>
      <c r="S13" s="302">
        <f t="shared" si="2"/>
        <v>0.03999999999996362</v>
      </c>
    </row>
    <row r="14" spans="1:19" s="21" customFormat="1" ht="24" customHeight="1">
      <c r="A14" s="146"/>
      <c r="B14" s="642"/>
      <c r="C14" s="644"/>
      <c r="D14" s="647" t="s">
        <v>192</v>
      </c>
      <c r="E14" s="648"/>
      <c r="F14" s="634"/>
      <c r="G14" s="638"/>
      <c r="H14" s="635"/>
      <c r="I14" s="634" t="s">
        <v>193</v>
      </c>
      <c r="J14" s="638"/>
      <c r="K14" s="635"/>
      <c r="L14" s="124"/>
      <c r="M14" s="157"/>
      <c r="N14" s="157"/>
      <c r="O14" s="21">
        <f t="shared" si="0"/>
        <v>0</v>
      </c>
      <c r="Q14" s="157"/>
      <c r="R14" s="21">
        <f t="shared" si="1"/>
        <v>0</v>
      </c>
      <c r="S14" s="302">
        <f t="shared" si="2"/>
        <v>0</v>
      </c>
    </row>
    <row r="15" spans="1:19" s="21" customFormat="1" ht="43.5" customHeight="1">
      <c r="A15" s="147" t="s">
        <v>110</v>
      </c>
      <c r="B15" s="624" t="s">
        <v>80</v>
      </c>
      <c r="C15" s="626"/>
      <c r="D15" s="624" t="s">
        <v>111</v>
      </c>
      <c r="E15" s="626"/>
      <c r="F15" s="627" t="s">
        <v>82</v>
      </c>
      <c r="G15" s="628"/>
      <c r="H15" s="629"/>
      <c r="I15" s="624" t="s">
        <v>194</v>
      </c>
      <c r="J15" s="625"/>
      <c r="K15" s="626"/>
      <c r="L15" s="148" t="s">
        <v>1078</v>
      </c>
      <c r="M15" s="158">
        <v>958</v>
      </c>
      <c r="N15" s="158">
        <v>835</v>
      </c>
      <c r="O15" s="21">
        <f t="shared" si="0"/>
        <v>876.75</v>
      </c>
      <c r="Q15" s="158">
        <v>921</v>
      </c>
      <c r="R15" s="21">
        <f t="shared" si="1"/>
        <v>957.84</v>
      </c>
      <c r="S15" s="302">
        <f t="shared" si="2"/>
        <v>0.15999999999996817</v>
      </c>
    </row>
    <row r="16" spans="1:19" s="21" customFormat="1" ht="44.25" customHeight="1">
      <c r="A16" s="143" t="s">
        <v>195</v>
      </c>
      <c r="B16" s="636" t="s">
        <v>80</v>
      </c>
      <c r="C16" s="637"/>
      <c r="D16" s="636" t="s">
        <v>111</v>
      </c>
      <c r="E16" s="637"/>
      <c r="F16" s="621" t="s">
        <v>82</v>
      </c>
      <c r="G16" s="622"/>
      <c r="H16" s="623"/>
      <c r="I16" s="636" t="s">
        <v>196</v>
      </c>
      <c r="J16" s="639"/>
      <c r="K16" s="637"/>
      <c r="L16" s="144" t="s">
        <v>1078</v>
      </c>
      <c r="M16" s="159">
        <v>1188</v>
      </c>
      <c r="N16" s="159">
        <v>1036</v>
      </c>
      <c r="O16" s="21">
        <f t="shared" si="0"/>
        <v>1087.8</v>
      </c>
      <c r="Q16" s="159">
        <v>1142</v>
      </c>
      <c r="R16" s="21">
        <f t="shared" si="1"/>
        <v>1187.68</v>
      </c>
      <c r="S16" s="302">
        <f t="shared" si="2"/>
        <v>0.31999999999993634</v>
      </c>
    </row>
    <row r="17" spans="1:19" s="21" customFormat="1" ht="30.75" customHeight="1">
      <c r="A17" s="149"/>
      <c r="B17" s="642"/>
      <c r="C17" s="644"/>
      <c r="D17" s="634" t="s">
        <v>197</v>
      </c>
      <c r="E17" s="635"/>
      <c r="F17" s="642"/>
      <c r="G17" s="643"/>
      <c r="H17" s="644"/>
      <c r="I17" s="634" t="s">
        <v>198</v>
      </c>
      <c r="J17" s="638"/>
      <c r="K17" s="635"/>
      <c r="L17" s="150"/>
      <c r="M17" s="160"/>
      <c r="N17" s="160"/>
      <c r="O17" s="21">
        <f t="shared" si="0"/>
        <v>0</v>
      </c>
      <c r="Q17" s="160"/>
      <c r="R17" s="21">
        <f t="shared" si="1"/>
        <v>0</v>
      </c>
      <c r="S17" s="302">
        <f t="shared" si="2"/>
        <v>0</v>
      </c>
    </row>
    <row r="18" spans="1:19" s="21" customFormat="1" ht="45" customHeight="1">
      <c r="A18" s="143" t="s">
        <v>199</v>
      </c>
      <c r="B18" s="636" t="s">
        <v>80</v>
      </c>
      <c r="C18" s="637"/>
      <c r="D18" s="636" t="s">
        <v>111</v>
      </c>
      <c r="E18" s="637"/>
      <c r="F18" s="621" t="s">
        <v>82</v>
      </c>
      <c r="G18" s="622"/>
      <c r="H18" s="623"/>
      <c r="I18" s="636" t="s">
        <v>196</v>
      </c>
      <c r="J18" s="639"/>
      <c r="K18" s="637"/>
      <c r="L18" s="144" t="s">
        <v>1078</v>
      </c>
      <c r="M18" s="159">
        <v>1188</v>
      </c>
      <c r="N18" s="159">
        <v>1036</v>
      </c>
      <c r="O18" s="21">
        <f t="shared" si="0"/>
        <v>1087.8</v>
      </c>
      <c r="Q18" s="159">
        <v>1142</v>
      </c>
      <c r="R18" s="21">
        <f t="shared" si="1"/>
        <v>1187.68</v>
      </c>
      <c r="S18" s="302">
        <f t="shared" si="2"/>
        <v>0.31999999999993634</v>
      </c>
    </row>
    <row r="19" spans="1:19" s="21" customFormat="1" ht="33" customHeight="1">
      <c r="A19" s="149"/>
      <c r="B19" s="122"/>
      <c r="C19" s="124"/>
      <c r="D19" s="634" t="s">
        <v>200</v>
      </c>
      <c r="E19" s="635"/>
      <c r="F19" s="122"/>
      <c r="G19" s="123"/>
      <c r="H19" s="123"/>
      <c r="I19" s="634" t="s">
        <v>203</v>
      </c>
      <c r="J19" s="638"/>
      <c r="K19" s="635"/>
      <c r="L19" s="150"/>
      <c r="M19" s="160"/>
      <c r="N19" s="160"/>
      <c r="O19" s="21">
        <f t="shared" si="0"/>
        <v>0</v>
      </c>
      <c r="Q19" s="160"/>
      <c r="R19" s="21">
        <f t="shared" si="1"/>
        <v>0</v>
      </c>
      <c r="S19" s="302">
        <f t="shared" si="2"/>
        <v>0</v>
      </c>
    </row>
    <row r="20" spans="1:19" s="21" customFormat="1" ht="48" customHeight="1">
      <c r="A20" s="143" t="s">
        <v>204</v>
      </c>
      <c r="B20" s="636" t="s">
        <v>80</v>
      </c>
      <c r="C20" s="637"/>
      <c r="D20" s="636" t="s">
        <v>111</v>
      </c>
      <c r="E20" s="637"/>
      <c r="F20" s="621" t="s">
        <v>82</v>
      </c>
      <c r="G20" s="622"/>
      <c r="H20" s="623"/>
      <c r="I20" s="636" t="s">
        <v>196</v>
      </c>
      <c r="J20" s="639"/>
      <c r="K20" s="637"/>
      <c r="L20" s="144" t="s">
        <v>1078</v>
      </c>
      <c r="M20" s="159">
        <v>1315</v>
      </c>
      <c r="N20" s="159">
        <v>1147</v>
      </c>
      <c r="O20" s="21">
        <f t="shared" si="0"/>
        <v>1204.3500000000001</v>
      </c>
      <c r="Q20" s="159">
        <v>1264</v>
      </c>
      <c r="R20" s="21">
        <f t="shared" si="1"/>
        <v>1314.56</v>
      </c>
      <c r="S20" s="302">
        <f t="shared" si="2"/>
        <v>0.44000000000005457</v>
      </c>
    </row>
    <row r="21" spans="1:19" s="21" customFormat="1" ht="28.5" customHeight="1">
      <c r="A21" s="149"/>
      <c r="B21" s="122"/>
      <c r="C21" s="124"/>
      <c r="D21" s="634" t="s">
        <v>205</v>
      </c>
      <c r="E21" s="635"/>
      <c r="F21" s="122"/>
      <c r="G21" s="123"/>
      <c r="H21" s="123"/>
      <c r="I21" s="634" t="s">
        <v>206</v>
      </c>
      <c r="J21" s="638"/>
      <c r="K21" s="635"/>
      <c r="L21" s="150"/>
      <c r="M21" s="160"/>
      <c r="N21" s="160"/>
      <c r="O21" s="21">
        <f t="shared" si="0"/>
        <v>0</v>
      </c>
      <c r="Q21" s="160"/>
      <c r="R21" s="21">
        <f t="shared" si="1"/>
        <v>0</v>
      </c>
      <c r="S21" s="302">
        <f t="shared" si="2"/>
        <v>0</v>
      </c>
    </row>
    <row r="22" spans="1:19" s="21" customFormat="1" ht="46.5" customHeight="1">
      <c r="A22" s="143" t="s">
        <v>207</v>
      </c>
      <c r="B22" s="636" t="s">
        <v>80</v>
      </c>
      <c r="C22" s="637"/>
      <c r="D22" s="636" t="s">
        <v>111</v>
      </c>
      <c r="E22" s="637"/>
      <c r="F22" s="621" t="s">
        <v>82</v>
      </c>
      <c r="G22" s="622"/>
      <c r="H22" s="623"/>
      <c r="I22" s="636" t="s">
        <v>196</v>
      </c>
      <c r="J22" s="639"/>
      <c r="K22" s="637"/>
      <c r="L22" s="144" t="s">
        <v>1078</v>
      </c>
      <c r="M22" s="159">
        <v>1346</v>
      </c>
      <c r="N22" s="159">
        <v>1174</v>
      </c>
      <c r="O22" s="21">
        <f t="shared" si="0"/>
        <v>1232.7</v>
      </c>
      <c r="Q22" s="159">
        <v>1294</v>
      </c>
      <c r="R22" s="21">
        <f t="shared" si="1"/>
        <v>1345.76</v>
      </c>
      <c r="S22" s="302">
        <f t="shared" si="2"/>
        <v>0.2400000000000091</v>
      </c>
    </row>
    <row r="23" spans="1:19" s="21" customFormat="1" ht="47.25" customHeight="1">
      <c r="A23" s="149"/>
      <c r="B23" s="122"/>
      <c r="C23" s="124"/>
      <c r="D23" s="634" t="s">
        <v>208</v>
      </c>
      <c r="E23" s="635"/>
      <c r="F23" s="122"/>
      <c r="G23" s="123"/>
      <c r="H23" s="123"/>
      <c r="I23" s="634" t="s">
        <v>478</v>
      </c>
      <c r="J23" s="638"/>
      <c r="K23" s="635"/>
      <c r="L23" s="150"/>
      <c r="M23" s="160"/>
      <c r="N23" s="160"/>
      <c r="O23" s="21">
        <f t="shared" si="0"/>
        <v>0</v>
      </c>
      <c r="Q23" s="160"/>
      <c r="R23" s="21">
        <f t="shared" si="1"/>
        <v>0</v>
      </c>
      <c r="S23" s="302">
        <f t="shared" si="2"/>
        <v>0</v>
      </c>
    </row>
    <row r="24" spans="1:19" s="21" customFormat="1" ht="45" customHeight="1">
      <c r="A24" s="143" t="s">
        <v>209</v>
      </c>
      <c r="B24" s="636" t="s">
        <v>80</v>
      </c>
      <c r="C24" s="637"/>
      <c r="D24" s="636" t="s">
        <v>111</v>
      </c>
      <c r="E24" s="637"/>
      <c r="F24" s="621" t="s">
        <v>82</v>
      </c>
      <c r="G24" s="622"/>
      <c r="H24" s="623"/>
      <c r="I24" s="636" t="s">
        <v>196</v>
      </c>
      <c r="J24" s="639"/>
      <c r="K24" s="637"/>
      <c r="L24" s="144" t="s">
        <v>1078</v>
      </c>
      <c r="M24" s="159">
        <v>1568</v>
      </c>
      <c r="N24" s="159">
        <v>1368</v>
      </c>
      <c r="O24" s="21">
        <f t="shared" si="0"/>
        <v>1436.4</v>
      </c>
      <c r="Q24" s="159">
        <v>1508</v>
      </c>
      <c r="R24" s="21">
        <f t="shared" si="1"/>
        <v>1568.3200000000002</v>
      </c>
      <c r="S24" s="302">
        <f t="shared" si="2"/>
        <v>-0.3200000000001637</v>
      </c>
    </row>
    <row r="25" spans="1:19" s="21" customFormat="1" ht="33" customHeight="1">
      <c r="A25" s="149"/>
      <c r="B25" s="122"/>
      <c r="C25" s="124"/>
      <c r="D25" s="634" t="s">
        <v>210</v>
      </c>
      <c r="E25" s="635"/>
      <c r="F25" s="122"/>
      <c r="G25" s="123"/>
      <c r="H25" s="123"/>
      <c r="I25" s="634" t="s">
        <v>211</v>
      </c>
      <c r="J25" s="638"/>
      <c r="K25" s="635"/>
      <c r="L25" s="150"/>
      <c r="M25" s="160"/>
      <c r="N25" s="160"/>
      <c r="O25" s="21">
        <f t="shared" si="0"/>
        <v>0</v>
      </c>
      <c r="Q25" s="160"/>
      <c r="R25" s="21">
        <f t="shared" si="1"/>
        <v>0</v>
      </c>
      <c r="S25" s="302">
        <f t="shared" si="2"/>
        <v>0</v>
      </c>
    </row>
    <row r="26" spans="1:19" s="21" customFormat="1" ht="43.5" customHeight="1">
      <c r="A26" s="143" t="s">
        <v>212</v>
      </c>
      <c r="B26" s="636" t="s">
        <v>80</v>
      </c>
      <c r="C26" s="637"/>
      <c r="D26" s="636" t="s">
        <v>111</v>
      </c>
      <c r="E26" s="637"/>
      <c r="F26" s="621" t="s">
        <v>82</v>
      </c>
      <c r="G26" s="622"/>
      <c r="H26" s="623"/>
      <c r="I26" s="636" t="s">
        <v>196</v>
      </c>
      <c r="J26" s="639"/>
      <c r="K26" s="637"/>
      <c r="L26" s="144" t="s">
        <v>1078</v>
      </c>
      <c r="M26" s="159">
        <v>1377</v>
      </c>
      <c r="N26" s="159">
        <v>1201</v>
      </c>
      <c r="O26" s="21">
        <f t="shared" si="0"/>
        <v>1261.05</v>
      </c>
      <c r="Q26" s="159">
        <v>1324</v>
      </c>
      <c r="R26" s="21">
        <f t="shared" si="1"/>
        <v>1376.96</v>
      </c>
      <c r="S26" s="302">
        <f t="shared" si="2"/>
        <v>0.03999999999996362</v>
      </c>
    </row>
    <row r="27" spans="1:19" s="21" customFormat="1" ht="29.25" customHeight="1">
      <c r="A27" s="149"/>
      <c r="B27" s="122"/>
      <c r="C27" s="124"/>
      <c r="D27" s="634" t="s">
        <v>213</v>
      </c>
      <c r="E27" s="635"/>
      <c r="F27" s="122"/>
      <c r="G27" s="123"/>
      <c r="H27" s="123"/>
      <c r="I27" s="634" t="s">
        <v>214</v>
      </c>
      <c r="J27" s="638"/>
      <c r="K27" s="635"/>
      <c r="L27" s="150"/>
      <c r="M27" s="160"/>
      <c r="N27" s="160"/>
      <c r="O27" s="21">
        <f t="shared" si="0"/>
        <v>0</v>
      </c>
      <c r="Q27" s="160"/>
      <c r="R27" s="21">
        <f t="shared" si="1"/>
        <v>0</v>
      </c>
      <c r="S27" s="302">
        <f t="shared" si="2"/>
        <v>0</v>
      </c>
    </row>
    <row r="28" spans="1:17" ht="36" customHeight="1">
      <c r="A28" s="134" t="s">
        <v>731</v>
      </c>
      <c r="B28" s="630" t="s">
        <v>1035</v>
      </c>
      <c r="C28" s="631"/>
      <c r="D28" s="630" t="s">
        <v>1342</v>
      </c>
      <c r="E28" s="631"/>
      <c r="F28" s="618" t="s">
        <v>1051</v>
      </c>
      <c r="G28" s="619"/>
      <c r="H28" s="620"/>
      <c r="I28" s="618" t="s">
        <v>1038</v>
      </c>
      <c r="J28" s="619"/>
      <c r="K28" s="620"/>
      <c r="L28" s="334" t="s">
        <v>1016</v>
      </c>
      <c r="M28" s="135" t="s">
        <v>1343</v>
      </c>
      <c r="N28" s="135" t="s">
        <v>541</v>
      </c>
      <c r="Q28" s="135" t="s">
        <v>733</v>
      </c>
    </row>
    <row r="29" spans="1:19" s="21" customFormat="1" ht="36" customHeight="1">
      <c r="A29" s="142" t="s">
        <v>112</v>
      </c>
      <c r="B29" s="624" t="s">
        <v>80</v>
      </c>
      <c r="C29" s="626"/>
      <c r="D29" s="624" t="s">
        <v>113</v>
      </c>
      <c r="E29" s="626"/>
      <c r="F29" s="627" t="s">
        <v>82</v>
      </c>
      <c r="G29" s="628"/>
      <c r="H29" s="629"/>
      <c r="I29" s="624" t="s">
        <v>114</v>
      </c>
      <c r="J29" s="625"/>
      <c r="K29" s="626"/>
      <c r="L29" s="120" t="s">
        <v>1078</v>
      </c>
      <c r="M29" s="155">
        <v>140</v>
      </c>
      <c r="N29" s="155">
        <v>123</v>
      </c>
      <c r="O29" s="21">
        <f t="shared" si="0"/>
        <v>129.15</v>
      </c>
      <c r="Q29" s="155">
        <v>135</v>
      </c>
      <c r="R29" s="21">
        <f t="shared" si="1"/>
        <v>140.4</v>
      </c>
      <c r="S29" s="302">
        <f t="shared" si="2"/>
        <v>-0.4000000000000057</v>
      </c>
    </row>
    <row r="30" spans="1:19" s="21" customFormat="1" ht="31.5" customHeight="1">
      <c r="A30" s="142" t="s">
        <v>115</v>
      </c>
      <c r="B30" s="624" t="s">
        <v>80</v>
      </c>
      <c r="C30" s="626"/>
      <c r="D30" s="624" t="s">
        <v>116</v>
      </c>
      <c r="E30" s="626"/>
      <c r="F30" s="627" t="s">
        <v>82</v>
      </c>
      <c r="G30" s="628"/>
      <c r="H30" s="629"/>
      <c r="I30" s="624" t="s">
        <v>117</v>
      </c>
      <c r="J30" s="625"/>
      <c r="K30" s="626"/>
      <c r="L30" s="120" t="s">
        <v>1078</v>
      </c>
      <c r="M30" s="155">
        <v>479</v>
      </c>
      <c r="N30" s="155">
        <v>418</v>
      </c>
      <c r="O30" s="21">
        <f t="shared" si="0"/>
        <v>438.90000000000003</v>
      </c>
      <c r="Q30" s="155">
        <v>461</v>
      </c>
      <c r="R30" s="21">
        <f t="shared" si="1"/>
        <v>479.44</v>
      </c>
      <c r="S30" s="302">
        <f t="shared" si="2"/>
        <v>-0.4399999999999977</v>
      </c>
    </row>
    <row r="31" spans="1:19" s="21" customFormat="1" ht="33.75" customHeight="1">
      <c r="A31" s="142" t="s">
        <v>152</v>
      </c>
      <c r="B31" s="624" t="s">
        <v>80</v>
      </c>
      <c r="C31" s="626"/>
      <c r="D31" s="624" t="s">
        <v>153</v>
      </c>
      <c r="E31" s="626"/>
      <c r="F31" s="627" t="s">
        <v>82</v>
      </c>
      <c r="G31" s="628"/>
      <c r="H31" s="629"/>
      <c r="I31" s="624" t="s">
        <v>154</v>
      </c>
      <c r="J31" s="625"/>
      <c r="K31" s="626"/>
      <c r="L31" s="120" t="s">
        <v>1078</v>
      </c>
      <c r="M31" s="155">
        <v>362</v>
      </c>
      <c r="N31" s="155">
        <v>315</v>
      </c>
      <c r="O31" s="21">
        <f t="shared" si="0"/>
        <v>330.75</v>
      </c>
      <c r="Q31" s="155">
        <v>348</v>
      </c>
      <c r="R31" s="21">
        <f t="shared" si="1"/>
        <v>361.92</v>
      </c>
      <c r="S31" s="302">
        <f t="shared" si="2"/>
        <v>0.07999999999998408</v>
      </c>
    </row>
    <row r="32" spans="1:19" s="21" customFormat="1" ht="47.25" customHeight="1">
      <c r="A32" s="143" t="s">
        <v>170</v>
      </c>
      <c r="B32" s="624" t="s">
        <v>80</v>
      </c>
      <c r="C32" s="626"/>
      <c r="D32" s="624" t="s">
        <v>171</v>
      </c>
      <c r="E32" s="626"/>
      <c r="F32" s="627" t="s">
        <v>82</v>
      </c>
      <c r="G32" s="628"/>
      <c r="H32" s="629"/>
      <c r="I32" s="624" t="s">
        <v>172</v>
      </c>
      <c r="J32" s="625"/>
      <c r="K32" s="626"/>
      <c r="L32" s="144" t="s">
        <v>849</v>
      </c>
      <c r="M32" s="156">
        <v>1470</v>
      </c>
      <c r="N32" s="156">
        <v>1282</v>
      </c>
      <c r="O32" s="21">
        <f t="shared" si="0"/>
        <v>1346.1000000000001</v>
      </c>
      <c r="Q32" s="156">
        <v>1413</v>
      </c>
      <c r="R32" s="21">
        <f t="shared" si="1"/>
        <v>1469.52</v>
      </c>
      <c r="S32" s="302">
        <f t="shared" si="2"/>
        <v>0.4800000000000182</v>
      </c>
    </row>
    <row r="33" spans="1:19" s="21" customFormat="1" ht="48" customHeight="1">
      <c r="A33" s="143" t="s">
        <v>219</v>
      </c>
      <c r="B33" s="636" t="s">
        <v>80</v>
      </c>
      <c r="C33" s="637"/>
      <c r="D33" s="636" t="s">
        <v>171</v>
      </c>
      <c r="E33" s="637"/>
      <c r="F33" s="621" t="s">
        <v>82</v>
      </c>
      <c r="G33" s="622"/>
      <c r="H33" s="623"/>
      <c r="I33" s="636" t="s">
        <v>220</v>
      </c>
      <c r="J33" s="639"/>
      <c r="K33" s="637"/>
      <c r="L33" s="119" t="s">
        <v>849</v>
      </c>
      <c r="M33" s="159">
        <v>3240</v>
      </c>
      <c r="N33" s="159">
        <v>2500</v>
      </c>
      <c r="O33" s="21">
        <f t="shared" si="0"/>
        <v>2625</v>
      </c>
      <c r="Q33" s="159">
        <v>3115</v>
      </c>
      <c r="R33" s="21">
        <f t="shared" si="1"/>
        <v>3239.6</v>
      </c>
      <c r="S33" s="302">
        <f t="shared" si="2"/>
        <v>0.40000000000009095</v>
      </c>
    </row>
    <row r="34" spans="1:19" s="21" customFormat="1" ht="15.75" customHeight="1">
      <c r="A34" s="149"/>
      <c r="B34" s="122"/>
      <c r="C34" s="123"/>
      <c r="D34" s="634" t="s">
        <v>221</v>
      </c>
      <c r="E34" s="635"/>
      <c r="F34" s="642"/>
      <c r="G34" s="643"/>
      <c r="H34" s="644"/>
      <c r="I34" s="634" t="s">
        <v>222</v>
      </c>
      <c r="J34" s="638"/>
      <c r="K34" s="635"/>
      <c r="L34" s="122"/>
      <c r="M34" s="160"/>
      <c r="N34" s="160"/>
      <c r="O34" s="21">
        <f t="shared" si="0"/>
        <v>0</v>
      </c>
      <c r="Q34" s="160"/>
      <c r="R34" s="21">
        <f t="shared" si="1"/>
        <v>0</v>
      </c>
      <c r="S34" s="302">
        <f t="shared" si="2"/>
        <v>0</v>
      </c>
    </row>
    <row r="35" spans="1:19" s="21" customFormat="1" ht="48" customHeight="1">
      <c r="A35" s="143" t="s">
        <v>223</v>
      </c>
      <c r="B35" s="636" t="s">
        <v>80</v>
      </c>
      <c r="C35" s="637"/>
      <c r="D35" s="636" t="s">
        <v>224</v>
      </c>
      <c r="E35" s="637"/>
      <c r="F35" s="621" t="s">
        <v>82</v>
      </c>
      <c r="G35" s="622"/>
      <c r="H35" s="623"/>
      <c r="I35" s="636" t="s">
        <v>225</v>
      </c>
      <c r="J35" s="639"/>
      <c r="K35" s="637"/>
      <c r="L35" s="119" t="s">
        <v>849</v>
      </c>
      <c r="M35" s="159">
        <v>2512</v>
      </c>
      <c r="N35" s="159">
        <v>1997</v>
      </c>
      <c r="O35" s="21">
        <f t="shared" si="0"/>
        <v>2096.85</v>
      </c>
      <c r="Q35" s="159">
        <v>2415</v>
      </c>
      <c r="R35" s="21">
        <f t="shared" si="1"/>
        <v>2511.6</v>
      </c>
      <c r="S35" s="302">
        <f t="shared" si="2"/>
        <v>0.40000000000009095</v>
      </c>
    </row>
    <row r="36" spans="1:19" s="21" customFormat="1" ht="15.75" customHeight="1">
      <c r="A36" s="149"/>
      <c r="B36" s="122"/>
      <c r="C36" s="123"/>
      <c r="D36" s="634" t="s">
        <v>226</v>
      </c>
      <c r="E36" s="635"/>
      <c r="F36" s="642"/>
      <c r="G36" s="643"/>
      <c r="H36" s="644"/>
      <c r="I36" s="634" t="s">
        <v>227</v>
      </c>
      <c r="J36" s="638"/>
      <c r="K36" s="635"/>
      <c r="L36" s="122"/>
      <c r="M36" s="160"/>
      <c r="N36" s="160"/>
      <c r="O36" s="21">
        <f t="shared" si="0"/>
        <v>0</v>
      </c>
      <c r="Q36" s="160"/>
      <c r="R36" s="21">
        <f t="shared" si="1"/>
        <v>0</v>
      </c>
      <c r="S36" s="302">
        <f t="shared" si="2"/>
        <v>0</v>
      </c>
    </row>
    <row r="37" spans="1:19" s="21" customFormat="1" ht="48" customHeight="1">
      <c r="A37" s="143" t="s">
        <v>501</v>
      </c>
      <c r="B37" s="636" t="s">
        <v>80</v>
      </c>
      <c r="C37" s="637"/>
      <c r="D37" s="640" t="s">
        <v>502</v>
      </c>
      <c r="E37" s="641"/>
      <c r="F37" s="621" t="s">
        <v>82</v>
      </c>
      <c r="G37" s="622"/>
      <c r="H37" s="623"/>
      <c r="I37" s="636" t="s">
        <v>503</v>
      </c>
      <c r="J37" s="639"/>
      <c r="K37" s="639"/>
      <c r="L37" s="119" t="s">
        <v>849</v>
      </c>
      <c r="M37" s="159">
        <v>1996</v>
      </c>
      <c r="N37" s="159">
        <v>1707</v>
      </c>
      <c r="O37" s="21">
        <f t="shared" si="0"/>
        <v>1792.3500000000001</v>
      </c>
      <c r="Q37" s="159">
        <v>1919</v>
      </c>
      <c r="R37" s="21">
        <f t="shared" si="1"/>
        <v>1995.76</v>
      </c>
      <c r="S37" s="302">
        <f t="shared" si="2"/>
        <v>0.2400000000000091</v>
      </c>
    </row>
    <row r="38" spans="1:19" s="21" customFormat="1" ht="15.75" customHeight="1">
      <c r="A38" s="149"/>
      <c r="B38" s="122"/>
      <c r="C38" s="123"/>
      <c r="D38" s="645" t="s">
        <v>504</v>
      </c>
      <c r="E38" s="646"/>
      <c r="F38" s="642"/>
      <c r="G38" s="643"/>
      <c r="H38" s="644"/>
      <c r="I38" s="634" t="s">
        <v>505</v>
      </c>
      <c r="J38" s="638"/>
      <c r="K38" s="638"/>
      <c r="L38" s="122"/>
      <c r="M38" s="160"/>
      <c r="N38" s="160"/>
      <c r="O38" s="21">
        <f t="shared" si="0"/>
        <v>0</v>
      </c>
      <c r="Q38" s="160"/>
      <c r="R38" s="21">
        <f t="shared" si="1"/>
        <v>0</v>
      </c>
      <c r="S38" s="302">
        <f t="shared" si="2"/>
        <v>0</v>
      </c>
    </row>
    <row r="39" spans="1:19" s="21" customFormat="1" ht="47.25" customHeight="1">
      <c r="A39" s="147" t="s">
        <v>173</v>
      </c>
      <c r="B39" s="624" t="s">
        <v>80</v>
      </c>
      <c r="C39" s="626"/>
      <c r="D39" s="624" t="s">
        <v>174</v>
      </c>
      <c r="E39" s="626"/>
      <c r="F39" s="627" t="s">
        <v>82</v>
      </c>
      <c r="G39" s="628"/>
      <c r="H39" s="629"/>
      <c r="I39" s="624" t="s">
        <v>178</v>
      </c>
      <c r="J39" s="625"/>
      <c r="K39" s="626"/>
      <c r="L39" s="124" t="s">
        <v>1079</v>
      </c>
      <c r="M39" s="160">
        <v>1461</v>
      </c>
      <c r="N39" s="160">
        <v>1275</v>
      </c>
      <c r="O39" s="21">
        <f t="shared" si="0"/>
        <v>1338.75</v>
      </c>
      <c r="Q39" s="160">
        <v>1405</v>
      </c>
      <c r="R39" s="21">
        <f t="shared" si="1"/>
        <v>1461.2</v>
      </c>
      <c r="S39" s="302">
        <f t="shared" si="2"/>
        <v>-0.20000000000004547</v>
      </c>
    </row>
    <row r="40" spans="1:19" s="21" customFormat="1" ht="77.25" customHeight="1">
      <c r="A40" s="145" t="s">
        <v>179</v>
      </c>
      <c r="B40" s="624" t="s">
        <v>80</v>
      </c>
      <c r="C40" s="626"/>
      <c r="D40" s="624" t="s">
        <v>180</v>
      </c>
      <c r="E40" s="626"/>
      <c r="F40" s="627" t="s">
        <v>82</v>
      </c>
      <c r="G40" s="628"/>
      <c r="H40" s="629"/>
      <c r="I40" s="624" t="s">
        <v>228</v>
      </c>
      <c r="J40" s="625"/>
      <c r="K40" s="626"/>
      <c r="L40" s="148" t="s">
        <v>1079</v>
      </c>
      <c r="M40" s="158">
        <v>1324</v>
      </c>
      <c r="N40" s="158">
        <v>1155</v>
      </c>
      <c r="O40" s="21">
        <f t="shared" si="0"/>
        <v>1212.75</v>
      </c>
      <c r="Q40" s="158">
        <v>1273</v>
      </c>
      <c r="R40" s="21">
        <f t="shared" si="1"/>
        <v>1323.92</v>
      </c>
      <c r="S40" s="302">
        <f t="shared" si="2"/>
        <v>0.07999999999992724</v>
      </c>
    </row>
    <row r="41" spans="1:19" s="21" customFormat="1" ht="72.75" customHeight="1">
      <c r="A41" s="145" t="s">
        <v>229</v>
      </c>
      <c r="B41" s="636" t="s">
        <v>80</v>
      </c>
      <c r="C41" s="637"/>
      <c r="D41" s="636" t="s">
        <v>180</v>
      </c>
      <c r="E41" s="637"/>
      <c r="F41" s="621" t="s">
        <v>82</v>
      </c>
      <c r="G41" s="622"/>
      <c r="H41" s="623"/>
      <c r="I41" s="636" t="s">
        <v>230</v>
      </c>
      <c r="J41" s="639"/>
      <c r="K41" s="637"/>
      <c r="L41" s="144" t="s">
        <v>1079</v>
      </c>
      <c r="M41" s="159">
        <v>2239</v>
      </c>
      <c r="N41" s="159">
        <v>1806</v>
      </c>
      <c r="O41" s="21">
        <f t="shared" si="0"/>
        <v>1896.3000000000002</v>
      </c>
      <c r="Q41" s="159">
        <v>2153</v>
      </c>
      <c r="R41" s="21">
        <f t="shared" si="1"/>
        <v>2239.12</v>
      </c>
      <c r="S41" s="302">
        <f t="shared" si="2"/>
        <v>-0.11999999999989086</v>
      </c>
    </row>
    <row r="42" spans="1:19" s="21" customFormat="1" ht="30.75" customHeight="1">
      <c r="A42" s="146"/>
      <c r="B42" s="122"/>
      <c r="C42" s="124"/>
      <c r="D42" s="634" t="s">
        <v>231</v>
      </c>
      <c r="E42" s="635"/>
      <c r="F42" s="122"/>
      <c r="G42" s="123"/>
      <c r="H42" s="123"/>
      <c r="I42" s="634" t="s">
        <v>247</v>
      </c>
      <c r="J42" s="638"/>
      <c r="K42" s="635"/>
      <c r="L42" s="150"/>
      <c r="M42" s="160"/>
      <c r="N42" s="160"/>
      <c r="O42" s="21">
        <f t="shared" si="0"/>
        <v>0</v>
      </c>
      <c r="Q42" s="160"/>
      <c r="R42" s="21">
        <f t="shared" si="1"/>
        <v>0</v>
      </c>
      <c r="S42" s="302">
        <f t="shared" si="2"/>
        <v>0</v>
      </c>
    </row>
    <row r="43" spans="1:19" s="21" customFormat="1" ht="79.5" customHeight="1">
      <c r="A43" s="145" t="s">
        <v>248</v>
      </c>
      <c r="B43" s="636" t="s">
        <v>80</v>
      </c>
      <c r="C43" s="637"/>
      <c r="D43" s="636" t="s">
        <v>180</v>
      </c>
      <c r="E43" s="637"/>
      <c r="F43" s="621" t="s">
        <v>82</v>
      </c>
      <c r="G43" s="622"/>
      <c r="H43" s="623"/>
      <c r="I43" s="636" t="s">
        <v>230</v>
      </c>
      <c r="J43" s="639"/>
      <c r="K43" s="637"/>
      <c r="L43" s="144" t="s">
        <v>1079</v>
      </c>
      <c r="M43" s="159">
        <v>2340</v>
      </c>
      <c r="N43" s="159">
        <v>1885</v>
      </c>
      <c r="O43" s="21">
        <f t="shared" si="0"/>
        <v>1979.25</v>
      </c>
      <c r="Q43" s="159">
        <v>2250</v>
      </c>
      <c r="R43" s="21">
        <f t="shared" si="1"/>
        <v>2340</v>
      </c>
      <c r="S43" s="302">
        <f t="shared" si="2"/>
        <v>0</v>
      </c>
    </row>
    <row r="44" spans="1:19" s="21" customFormat="1" ht="30.75" customHeight="1">
      <c r="A44" s="146"/>
      <c r="B44" s="122"/>
      <c r="C44" s="124"/>
      <c r="D44" s="634" t="s">
        <v>249</v>
      </c>
      <c r="E44" s="635"/>
      <c r="F44" s="122"/>
      <c r="G44" s="123"/>
      <c r="H44" s="123"/>
      <c r="I44" s="634" t="s">
        <v>250</v>
      </c>
      <c r="J44" s="638"/>
      <c r="K44" s="635"/>
      <c r="L44" s="150"/>
      <c r="M44" s="160"/>
      <c r="N44" s="160"/>
      <c r="O44" s="21">
        <f t="shared" si="0"/>
        <v>0</v>
      </c>
      <c r="Q44" s="160"/>
      <c r="R44" s="21">
        <f t="shared" si="1"/>
        <v>0</v>
      </c>
      <c r="S44" s="302">
        <f t="shared" si="2"/>
        <v>0</v>
      </c>
    </row>
    <row r="45" spans="1:19" s="21" customFormat="1" ht="78" customHeight="1">
      <c r="A45" s="145" t="s">
        <v>251</v>
      </c>
      <c r="B45" s="636" t="s">
        <v>80</v>
      </c>
      <c r="C45" s="637"/>
      <c r="D45" s="636" t="s">
        <v>180</v>
      </c>
      <c r="E45" s="637"/>
      <c r="F45" s="621" t="s">
        <v>82</v>
      </c>
      <c r="G45" s="622"/>
      <c r="H45" s="623"/>
      <c r="I45" s="636" t="s">
        <v>230</v>
      </c>
      <c r="J45" s="639"/>
      <c r="K45" s="637"/>
      <c r="L45" s="144" t="s">
        <v>1079</v>
      </c>
      <c r="M45" s="159">
        <v>2214</v>
      </c>
      <c r="N45" s="159">
        <v>1806</v>
      </c>
      <c r="O45" s="21">
        <f t="shared" si="0"/>
        <v>1896.3000000000002</v>
      </c>
      <c r="Q45" s="159">
        <v>2129</v>
      </c>
      <c r="R45" s="21">
        <f t="shared" si="1"/>
        <v>2214.16</v>
      </c>
      <c r="S45" s="302">
        <f t="shared" si="2"/>
        <v>-0.15999999999985448</v>
      </c>
    </row>
    <row r="46" spans="1:19" s="21" customFormat="1" ht="30.75" customHeight="1">
      <c r="A46" s="146"/>
      <c r="B46" s="122"/>
      <c r="C46" s="124"/>
      <c r="D46" s="634" t="s">
        <v>252</v>
      </c>
      <c r="E46" s="635"/>
      <c r="F46" s="122"/>
      <c r="G46" s="123"/>
      <c r="H46" s="123"/>
      <c r="I46" s="634" t="s">
        <v>253</v>
      </c>
      <c r="J46" s="638"/>
      <c r="K46" s="635"/>
      <c r="L46" s="150"/>
      <c r="M46" s="160"/>
      <c r="N46" s="160"/>
      <c r="O46" s="21">
        <f t="shared" si="0"/>
        <v>0</v>
      </c>
      <c r="Q46" s="160"/>
      <c r="R46" s="21">
        <f t="shared" si="1"/>
        <v>0</v>
      </c>
      <c r="S46" s="302">
        <f t="shared" si="2"/>
        <v>0</v>
      </c>
    </row>
    <row r="47" spans="1:19" s="21" customFormat="1" ht="77.25" customHeight="1">
      <c r="A47" s="145" t="s">
        <v>254</v>
      </c>
      <c r="B47" s="636" t="s">
        <v>80</v>
      </c>
      <c r="C47" s="637"/>
      <c r="D47" s="636" t="s">
        <v>180</v>
      </c>
      <c r="E47" s="637"/>
      <c r="F47" s="621" t="s">
        <v>82</v>
      </c>
      <c r="G47" s="622"/>
      <c r="H47" s="623"/>
      <c r="I47" s="636" t="s">
        <v>230</v>
      </c>
      <c r="J47" s="639"/>
      <c r="K47" s="637"/>
      <c r="L47" s="144" t="s">
        <v>1079</v>
      </c>
      <c r="M47" s="159">
        <v>2313</v>
      </c>
      <c r="N47" s="159">
        <v>1885</v>
      </c>
      <c r="O47" s="21">
        <f t="shared" si="0"/>
        <v>1979.25</v>
      </c>
      <c r="Q47" s="159">
        <v>2224</v>
      </c>
      <c r="R47" s="21">
        <f t="shared" si="1"/>
        <v>2312.96</v>
      </c>
      <c r="S47" s="302">
        <f t="shared" si="2"/>
        <v>0.03999999999996362</v>
      </c>
    </row>
    <row r="48" spans="1:19" s="21" customFormat="1" ht="63.75" customHeight="1">
      <c r="A48" s="146"/>
      <c r="B48" s="122"/>
      <c r="C48" s="124"/>
      <c r="D48" s="634" t="s">
        <v>255</v>
      </c>
      <c r="E48" s="635"/>
      <c r="F48" s="122"/>
      <c r="G48" s="123"/>
      <c r="H48" s="123"/>
      <c r="I48" s="634" t="s">
        <v>256</v>
      </c>
      <c r="J48" s="638"/>
      <c r="K48" s="635"/>
      <c r="L48" s="150"/>
      <c r="M48" s="160"/>
      <c r="N48" s="160"/>
      <c r="O48" s="21">
        <f t="shared" si="0"/>
        <v>0</v>
      </c>
      <c r="Q48" s="160"/>
      <c r="R48" s="21">
        <f t="shared" si="1"/>
        <v>0</v>
      </c>
      <c r="S48" s="302">
        <f t="shared" si="2"/>
        <v>0</v>
      </c>
    </row>
    <row r="49" spans="1:17" ht="36" customHeight="1">
      <c r="A49" s="134" t="s">
        <v>731</v>
      </c>
      <c r="B49" s="630" t="s">
        <v>1035</v>
      </c>
      <c r="C49" s="631"/>
      <c r="D49" s="630" t="s">
        <v>1342</v>
      </c>
      <c r="E49" s="631"/>
      <c r="F49" s="618" t="s">
        <v>1051</v>
      </c>
      <c r="G49" s="619"/>
      <c r="H49" s="620"/>
      <c r="I49" s="618" t="s">
        <v>1038</v>
      </c>
      <c r="J49" s="619"/>
      <c r="K49" s="620"/>
      <c r="L49" s="334" t="s">
        <v>1016</v>
      </c>
      <c r="M49" s="135" t="s">
        <v>1343</v>
      </c>
      <c r="N49" s="135" t="s">
        <v>541</v>
      </c>
      <c r="Q49" s="135" t="s">
        <v>733</v>
      </c>
    </row>
    <row r="50" spans="1:19" s="21" customFormat="1" ht="80.25" customHeight="1">
      <c r="A50" s="145" t="s">
        <v>444</v>
      </c>
      <c r="B50" s="636" t="s">
        <v>80</v>
      </c>
      <c r="C50" s="637"/>
      <c r="D50" s="636" t="s">
        <v>180</v>
      </c>
      <c r="E50" s="637"/>
      <c r="F50" s="621" t="s">
        <v>82</v>
      </c>
      <c r="G50" s="622"/>
      <c r="H50" s="623"/>
      <c r="I50" s="636" t="s">
        <v>230</v>
      </c>
      <c r="J50" s="639"/>
      <c r="K50" s="637"/>
      <c r="L50" s="144" t="s">
        <v>1079</v>
      </c>
      <c r="M50" s="159">
        <v>2084</v>
      </c>
      <c r="N50" s="159">
        <v>1695</v>
      </c>
      <c r="O50" s="21">
        <f t="shared" si="0"/>
        <v>1779.75</v>
      </c>
      <c r="Q50" s="159">
        <v>2004</v>
      </c>
      <c r="R50" s="21">
        <f t="shared" si="1"/>
        <v>2084.16</v>
      </c>
      <c r="S50" s="302">
        <f t="shared" si="2"/>
        <v>-0.15999999999985448</v>
      </c>
    </row>
    <row r="51" spans="1:19" s="21" customFormat="1" ht="30.75" customHeight="1">
      <c r="A51" s="146"/>
      <c r="B51" s="122"/>
      <c r="C51" s="124"/>
      <c r="D51" s="634" t="s">
        <v>445</v>
      </c>
      <c r="E51" s="635"/>
      <c r="F51" s="122"/>
      <c r="G51" s="123"/>
      <c r="H51" s="123"/>
      <c r="I51" s="634" t="s">
        <v>446</v>
      </c>
      <c r="J51" s="638"/>
      <c r="K51" s="635"/>
      <c r="L51" s="150"/>
      <c r="M51" s="160"/>
      <c r="N51" s="160"/>
      <c r="O51" s="21">
        <f t="shared" si="0"/>
        <v>0</v>
      </c>
      <c r="Q51" s="160"/>
      <c r="R51" s="21">
        <f t="shared" si="1"/>
        <v>0</v>
      </c>
      <c r="S51" s="302">
        <f t="shared" si="2"/>
        <v>0</v>
      </c>
    </row>
    <row r="52" spans="1:19" s="21" customFormat="1" ht="80.25" customHeight="1">
      <c r="A52" s="145" t="s">
        <v>449</v>
      </c>
      <c r="B52" s="636" t="s">
        <v>80</v>
      </c>
      <c r="C52" s="637"/>
      <c r="D52" s="636" t="s">
        <v>180</v>
      </c>
      <c r="E52" s="637"/>
      <c r="F52" s="621" t="s">
        <v>82</v>
      </c>
      <c r="G52" s="622"/>
      <c r="H52" s="623"/>
      <c r="I52" s="636" t="s">
        <v>230</v>
      </c>
      <c r="J52" s="639"/>
      <c r="K52" s="637"/>
      <c r="L52" s="144" t="s">
        <v>1079</v>
      </c>
      <c r="M52" s="159">
        <v>2175</v>
      </c>
      <c r="N52" s="159">
        <v>1761</v>
      </c>
      <c r="O52" s="21">
        <f t="shared" si="0"/>
        <v>1849.0500000000002</v>
      </c>
      <c r="Q52" s="159">
        <v>2091</v>
      </c>
      <c r="R52" s="21">
        <f t="shared" si="1"/>
        <v>2174.64</v>
      </c>
      <c r="S52" s="302">
        <f t="shared" si="2"/>
        <v>0.36000000000012733</v>
      </c>
    </row>
    <row r="53" spans="1:19" s="21" customFormat="1" ht="30.75" customHeight="1">
      <c r="A53" s="146"/>
      <c r="B53" s="122"/>
      <c r="C53" s="124"/>
      <c r="D53" s="634" t="s">
        <v>447</v>
      </c>
      <c r="E53" s="635"/>
      <c r="F53" s="122"/>
      <c r="G53" s="123"/>
      <c r="H53" s="123"/>
      <c r="I53" s="634" t="s">
        <v>448</v>
      </c>
      <c r="J53" s="638"/>
      <c r="K53" s="635"/>
      <c r="L53" s="150"/>
      <c r="M53" s="160"/>
      <c r="N53" s="160"/>
      <c r="O53" s="21">
        <f t="shared" si="0"/>
        <v>0</v>
      </c>
      <c r="Q53" s="160"/>
      <c r="R53" s="21">
        <f t="shared" si="1"/>
        <v>0</v>
      </c>
      <c r="S53" s="302">
        <f t="shared" si="2"/>
        <v>0</v>
      </c>
    </row>
    <row r="54" spans="1:19" s="21" customFormat="1" ht="78.75" customHeight="1">
      <c r="A54" s="145" t="s">
        <v>479</v>
      </c>
      <c r="B54" s="636" t="s">
        <v>80</v>
      </c>
      <c r="C54" s="637"/>
      <c r="D54" s="636" t="s">
        <v>180</v>
      </c>
      <c r="E54" s="637"/>
      <c r="F54" s="621" t="s">
        <v>82</v>
      </c>
      <c r="G54" s="622"/>
      <c r="H54" s="623"/>
      <c r="I54" s="636" t="s">
        <v>230</v>
      </c>
      <c r="J54" s="639"/>
      <c r="K54" s="637"/>
      <c r="L54" s="144" t="s">
        <v>1079</v>
      </c>
      <c r="M54" s="159">
        <v>2382</v>
      </c>
      <c r="N54" s="159">
        <v>1919</v>
      </c>
      <c r="O54" s="21">
        <f t="shared" si="0"/>
        <v>2014.95</v>
      </c>
      <c r="Q54" s="159">
        <v>2290</v>
      </c>
      <c r="R54" s="21">
        <f t="shared" si="1"/>
        <v>2381.6</v>
      </c>
      <c r="S54" s="302">
        <f t="shared" si="2"/>
        <v>0.40000000000009095</v>
      </c>
    </row>
    <row r="55" spans="1:19" s="21" customFormat="1" ht="30.75" customHeight="1">
      <c r="A55" s="146"/>
      <c r="B55" s="122"/>
      <c r="C55" s="124"/>
      <c r="D55" s="634" t="s">
        <v>450</v>
      </c>
      <c r="E55" s="635"/>
      <c r="F55" s="122"/>
      <c r="G55" s="123"/>
      <c r="H55" s="123"/>
      <c r="I55" s="634" t="s">
        <v>451</v>
      </c>
      <c r="J55" s="638"/>
      <c r="K55" s="635"/>
      <c r="L55" s="150"/>
      <c r="M55" s="160"/>
      <c r="N55" s="160"/>
      <c r="O55" s="21">
        <f t="shared" si="0"/>
        <v>0</v>
      </c>
      <c r="Q55" s="160"/>
      <c r="R55" s="21">
        <f t="shared" si="1"/>
        <v>0</v>
      </c>
      <c r="S55" s="302">
        <f t="shared" si="2"/>
        <v>0</v>
      </c>
    </row>
    <row r="56" spans="1:19" s="21" customFormat="1" ht="64.5" customHeight="1">
      <c r="A56" s="151" t="s">
        <v>181</v>
      </c>
      <c r="B56" s="624" t="s">
        <v>80</v>
      </c>
      <c r="C56" s="626"/>
      <c r="D56" s="624" t="s">
        <v>182</v>
      </c>
      <c r="E56" s="626"/>
      <c r="F56" s="627" t="s">
        <v>82</v>
      </c>
      <c r="G56" s="628"/>
      <c r="H56" s="629"/>
      <c r="I56" s="624" t="s">
        <v>257</v>
      </c>
      <c r="J56" s="625"/>
      <c r="K56" s="626"/>
      <c r="L56" s="144" t="s">
        <v>1079</v>
      </c>
      <c r="M56" s="156">
        <v>1739</v>
      </c>
      <c r="N56" s="156">
        <v>1516</v>
      </c>
      <c r="O56" s="21">
        <f t="shared" si="0"/>
        <v>1591.8</v>
      </c>
      <c r="Q56" s="156">
        <v>1672</v>
      </c>
      <c r="R56" s="21">
        <f t="shared" si="1"/>
        <v>1738.88</v>
      </c>
      <c r="S56" s="302">
        <f t="shared" si="2"/>
        <v>0.11999999999989086</v>
      </c>
    </row>
    <row r="57" spans="1:19" s="21" customFormat="1" ht="63" customHeight="1">
      <c r="A57" s="145" t="s">
        <v>258</v>
      </c>
      <c r="B57" s="636" t="s">
        <v>80</v>
      </c>
      <c r="C57" s="637"/>
      <c r="D57" s="636" t="s">
        <v>182</v>
      </c>
      <c r="E57" s="637"/>
      <c r="F57" s="621" t="s">
        <v>82</v>
      </c>
      <c r="G57" s="622"/>
      <c r="H57" s="623"/>
      <c r="I57" s="636" t="s">
        <v>259</v>
      </c>
      <c r="J57" s="639"/>
      <c r="K57" s="637"/>
      <c r="L57" s="119" t="s">
        <v>1079</v>
      </c>
      <c r="M57" s="159">
        <v>2104</v>
      </c>
      <c r="N57" s="159">
        <v>1786</v>
      </c>
      <c r="O57" s="21">
        <f t="shared" si="0"/>
        <v>1875.3000000000002</v>
      </c>
      <c r="Q57" s="159">
        <v>2023</v>
      </c>
      <c r="R57" s="21">
        <f t="shared" si="1"/>
        <v>2103.92</v>
      </c>
      <c r="S57" s="302">
        <f t="shared" si="2"/>
        <v>0.07999999999992724</v>
      </c>
    </row>
    <row r="58" spans="1:19" s="21" customFormat="1" ht="32.25" customHeight="1">
      <c r="A58" s="146"/>
      <c r="B58" s="122"/>
      <c r="C58" s="123"/>
      <c r="D58" s="634" t="s">
        <v>260</v>
      </c>
      <c r="E58" s="635"/>
      <c r="F58" s="122"/>
      <c r="G58" s="123"/>
      <c r="H58" s="123"/>
      <c r="I58" s="634" t="s">
        <v>261</v>
      </c>
      <c r="J58" s="638"/>
      <c r="K58" s="635"/>
      <c r="L58" s="122"/>
      <c r="M58" s="160"/>
      <c r="N58" s="160"/>
      <c r="O58" s="21">
        <f t="shared" si="0"/>
        <v>0</v>
      </c>
      <c r="Q58" s="160"/>
      <c r="R58" s="21">
        <f t="shared" si="1"/>
        <v>0</v>
      </c>
      <c r="S58" s="302">
        <f t="shared" si="2"/>
        <v>0</v>
      </c>
    </row>
    <row r="59" spans="1:19" s="21" customFormat="1" ht="65.25" customHeight="1">
      <c r="A59" s="145" t="s">
        <v>262</v>
      </c>
      <c r="B59" s="636" t="s">
        <v>80</v>
      </c>
      <c r="C59" s="637"/>
      <c r="D59" s="636" t="s">
        <v>182</v>
      </c>
      <c r="E59" s="637"/>
      <c r="F59" s="621" t="s">
        <v>82</v>
      </c>
      <c r="G59" s="622"/>
      <c r="H59" s="623"/>
      <c r="I59" s="636" t="s">
        <v>259</v>
      </c>
      <c r="J59" s="639"/>
      <c r="K59" s="637"/>
      <c r="L59" s="119" t="s">
        <v>1079</v>
      </c>
      <c r="M59" s="159">
        <v>2525</v>
      </c>
      <c r="N59" s="159">
        <v>2097</v>
      </c>
      <c r="O59" s="21">
        <f t="shared" si="0"/>
        <v>2201.85</v>
      </c>
      <c r="Q59" s="159">
        <v>2428</v>
      </c>
      <c r="R59" s="21">
        <f t="shared" si="1"/>
        <v>2525.12</v>
      </c>
      <c r="S59" s="302">
        <f t="shared" si="2"/>
        <v>-0.11999999999989086</v>
      </c>
    </row>
    <row r="60" spans="1:19" s="21" customFormat="1" ht="48.75" customHeight="1">
      <c r="A60" s="146"/>
      <c r="B60" s="122"/>
      <c r="C60" s="123"/>
      <c r="D60" s="634" t="s">
        <v>263</v>
      </c>
      <c r="E60" s="635"/>
      <c r="F60" s="122"/>
      <c r="G60" s="123"/>
      <c r="H60" s="123"/>
      <c r="I60" s="634" t="s">
        <v>264</v>
      </c>
      <c r="J60" s="638"/>
      <c r="K60" s="635"/>
      <c r="L60" s="122"/>
      <c r="M60" s="160"/>
      <c r="N60" s="160"/>
      <c r="O60" s="21">
        <f t="shared" si="0"/>
        <v>0</v>
      </c>
      <c r="Q60" s="160"/>
      <c r="R60" s="21">
        <f t="shared" si="1"/>
        <v>0</v>
      </c>
      <c r="S60" s="302">
        <f t="shared" si="2"/>
        <v>0</v>
      </c>
    </row>
    <row r="61" spans="1:19" s="21" customFormat="1" ht="63.75" customHeight="1">
      <c r="A61" s="145" t="s">
        <v>265</v>
      </c>
      <c r="B61" s="636" t="s">
        <v>80</v>
      </c>
      <c r="C61" s="637"/>
      <c r="D61" s="636" t="s">
        <v>182</v>
      </c>
      <c r="E61" s="637"/>
      <c r="F61" s="621" t="s">
        <v>82</v>
      </c>
      <c r="G61" s="622"/>
      <c r="H61" s="623"/>
      <c r="I61" s="636" t="s">
        <v>259</v>
      </c>
      <c r="J61" s="639"/>
      <c r="K61" s="637"/>
      <c r="L61" s="119" t="s">
        <v>1079</v>
      </c>
      <c r="M61" s="159">
        <v>3064</v>
      </c>
      <c r="N61" s="159">
        <v>2438</v>
      </c>
      <c r="O61" s="21">
        <f t="shared" si="0"/>
        <v>2559.9</v>
      </c>
      <c r="Q61" s="159">
        <v>2946</v>
      </c>
      <c r="R61" s="21">
        <f t="shared" si="1"/>
        <v>3063.84</v>
      </c>
      <c r="S61" s="302">
        <f t="shared" si="2"/>
        <v>0.15999999999985448</v>
      </c>
    </row>
    <row r="62" spans="1:19" s="21" customFormat="1" ht="45.75" customHeight="1">
      <c r="A62" s="146"/>
      <c r="B62" s="122"/>
      <c r="C62" s="123"/>
      <c r="D62" s="634" t="s">
        <v>266</v>
      </c>
      <c r="E62" s="635"/>
      <c r="F62" s="122"/>
      <c r="G62" s="123"/>
      <c r="H62" s="123"/>
      <c r="I62" s="634" t="s">
        <v>267</v>
      </c>
      <c r="J62" s="638"/>
      <c r="K62" s="635"/>
      <c r="L62" s="122"/>
      <c r="M62" s="160"/>
      <c r="N62" s="160"/>
      <c r="O62" s="21">
        <f t="shared" si="0"/>
        <v>0</v>
      </c>
      <c r="Q62" s="160"/>
      <c r="R62" s="21">
        <f t="shared" si="1"/>
        <v>0</v>
      </c>
      <c r="S62" s="302">
        <f t="shared" si="2"/>
        <v>0</v>
      </c>
    </row>
    <row r="63" spans="1:19" s="21" customFormat="1" ht="63" customHeight="1">
      <c r="A63" s="145" t="s">
        <v>452</v>
      </c>
      <c r="B63" s="636" t="s">
        <v>80</v>
      </c>
      <c r="C63" s="637"/>
      <c r="D63" s="636" t="s">
        <v>182</v>
      </c>
      <c r="E63" s="637"/>
      <c r="F63" s="621" t="s">
        <v>82</v>
      </c>
      <c r="G63" s="622"/>
      <c r="H63" s="623"/>
      <c r="I63" s="636" t="s">
        <v>259</v>
      </c>
      <c r="J63" s="639"/>
      <c r="K63" s="637"/>
      <c r="L63" s="119" t="s">
        <v>1079</v>
      </c>
      <c r="M63" s="159">
        <v>1967</v>
      </c>
      <c r="N63" s="159">
        <v>1681</v>
      </c>
      <c r="O63" s="21">
        <f t="shared" si="0"/>
        <v>1765.0500000000002</v>
      </c>
      <c r="Q63" s="159">
        <v>1891</v>
      </c>
      <c r="R63" s="21">
        <f t="shared" si="1"/>
        <v>1966.64</v>
      </c>
      <c r="S63" s="302">
        <f t="shared" si="2"/>
        <v>0.35999999999989996</v>
      </c>
    </row>
    <row r="64" spans="1:19" s="21" customFormat="1" ht="30.75" customHeight="1">
      <c r="A64" s="146"/>
      <c r="B64" s="122"/>
      <c r="C64" s="123"/>
      <c r="D64" s="634" t="s">
        <v>453</v>
      </c>
      <c r="E64" s="635"/>
      <c r="F64" s="122"/>
      <c r="G64" s="123"/>
      <c r="H64" s="123"/>
      <c r="I64" s="634" t="s">
        <v>454</v>
      </c>
      <c r="J64" s="638"/>
      <c r="K64" s="635"/>
      <c r="L64" s="122"/>
      <c r="M64" s="160"/>
      <c r="N64" s="160"/>
      <c r="O64" s="21">
        <f t="shared" si="0"/>
        <v>0</v>
      </c>
      <c r="Q64" s="160"/>
      <c r="R64" s="21">
        <f t="shared" si="1"/>
        <v>0</v>
      </c>
      <c r="S64" s="302">
        <f t="shared" si="2"/>
        <v>0</v>
      </c>
    </row>
    <row r="65" spans="1:19" s="21" customFormat="1" ht="58.5" customHeight="1">
      <c r="A65" s="147" t="s">
        <v>455</v>
      </c>
      <c r="B65" s="636" t="s">
        <v>80</v>
      </c>
      <c r="C65" s="637"/>
      <c r="D65" s="636" t="s">
        <v>182</v>
      </c>
      <c r="E65" s="637"/>
      <c r="F65" s="621" t="s">
        <v>82</v>
      </c>
      <c r="G65" s="622"/>
      <c r="H65" s="623"/>
      <c r="I65" s="636" t="s">
        <v>259</v>
      </c>
      <c r="J65" s="639"/>
      <c r="K65" s="637"/>
      <c r="L65" s="119" t="s">
        <v>1079</v>
      </c>
      <c r="M65" s="159">
        <v>2026</v>
      </c>
      <c r="N65" s="159">
        <v>1732</v>
      </c>
      <c r="O65" s="21">
        <f t="shared" si="0"/>
        <v>1818.6000000000001</v>
      </c>
      <c r="Q65" s="159">
        <v>1948</v>
      </c>
      <c r="R65" s="21">
        <f t="shared" si="1"/>
        <v>2025.92</v>
      </c>
      <c r="S65" s="302">
        <f t="shared" si="2"/>
        <v>0.07999999999992724</v>
      </c>
    </row>
    <row r="66" spans="1:19" s="21" customFormat="1" ht="71.25" customHeight="1">
      <c r="A66" s="147"/>
      <c r="B66" s="122"/>
      <c r="C66" s="123"/>
      <c r="D66" s="634" t="s">
        <v>456</v>
      </c>
      <c r="E66" s="635"/>
      <c r="F66" s="122"/>
      <c r="G66" s="123"/>
      <c r="H66" s="123"/>
      <c r="I66" s="634" t="s">
        <v>457</v>
      </c>
      <c r="J66" s="638"/>
      <c r="K66" s="635"/>
      <c r="L66" s="122"/>
      <c r="M66" s="160"/>
      <c r="N66" s="160"/>
      <c r="O66" s="21">
        <f t="shared" si="0"/>
        <v>0</v>
      </c>
      <c r="Q66" s="160"/>
      <c r="R66" s="21">
        <f t="shared" si="1"/>
        <v>0</v>
      </c>
      <c r="S66" s="302">
        <f t="shared" si="2"/>
        <v>0</v>
      </c>
    </row>
    <row r="67" spans="1:17" ht="36" customHeight="1">
      <c r="A67" s="134" t="s">
        <v>731</v>
      </c>
      <c r="B67" s="630" t="s">
        <v>1035</v>
      </c>
      <c r="C67" s="631"/>
      <c r="D67" s="630" t="s">
        <v>1342</v>
      </c>
      <c r="E67" s="631"/>
      <c r="F67" s="618" t="s">
        <v>1051</v>
      </c>
      <c r="G67" s="619"/>
      <c r="H67" s="620"/>
      <c r="I67" s="618" t="s">
        <v>1038</v>
      </c>
      <c r="J67" s="619"/>
      <c r="K67" s="620"/>
      <c r="L67" s="334" t="s">
        <v>1016</v>
      </c>
      <c r="M67" s="135" t="s">
        <v>1343</v>
      </c>
      <c r="N67" s="135" t="s">
        <v>541</v>
      </c>
      <c r="Q67" s="135" t="s">
        <v>733</v>
      </c>
    </row>
    <row r="68" spans="1:19" s="21" customFormat="1" ht="65.25" customHeight="1">
      <c r="A68" s="145" t="s">
        <v>458</v>
      </c>
      <c r="B68" s="636" t="s">
        <v>80</v>
      </c>
      <c r="C68" s="637"/>
      <c r="D68" s="636" t="s">
        <v>182</v>
      </c>
      <c r="E68" s="637"/>
      <c r="F68" s="621" t="s">
        <v>82</v>
      </c>
      <c r="G68" s="622"/>
      <c r="H68" s="623"/>
      <c r="I68" s="636" t="s">
        <v>259</v>
      </c>
      <c r="J68" s="639"/>
      <c r="K68" s="637"/>
      <c r="L68" s="119" t="s">
        <v>1079</v>
      </c>
      <c r="M68" s="159">
        <v>2702</v>
      </c>
      <c r="N68" s="159">
        <v>2195</v>
      </c>
      <c r="O68" s="21">
        <f t="shared" si="0"/>
        <v>2304.75</v>
      </c>
      <c r="Q68" s="159">
        <v>2598</v>
      </c>
      <c r="R68" s="21">
        <f aca="true" t="shared" si="3" ref="R68:R131">Q68*1.04</f>
        <v>2701.92</v>
      </c>
      <c r="S68" s="302">
        <f t="shared" si="2"/>
        <v>0.07999999999992724</v>
      </c>
    </row>
    <row r="69" spans="1:19" s="21" customFormat="1" ht="15.75" customHeight="1">
      <c r="A69" s="146"/>
      <c r="B69" s="122"/>
      <c r="C69" s="123"/>
      <c r="D69" s="634" t="s">
        <v>459</v>
      </c>
      <c r="E69" s="635"/>
      <c r="F69" s="122"/>
      <c r="G69" s="123"/>
      <c r="H69" s="123"/>
      <c r="I69" s="634" t="s">
        <v>460</v>
      </c>
      <c r="J69" s="638"/>
      <c r="K69" s="635"/>
      <c r="L69" s="122"/>
      <c r="M69" s="160"/>
      <c r="N69" s="160"/>
      <c r="O69" s="21">
        <f t="shared" si="0"/>
        <v>0</v>
      </c>
      <c r="Q69" s="160"/>
      <c r="R69" s="21">
        <f t="shared" si="3"/>
        <v>0</v>
      </c>
      <c r="S69" s="302">
        <f t="shared" si="2"/>
        <v>0</v>
      </c>
    </row>
    <row r="70" spans="1:19" s="21" customFormat="1" ht="63" customHeight="1">
      <c r="A70" s="145" t="s">
        <v>461</v>
      </c>
      <c r="B70" s="636" t="s">
        <v>80</v>
      </c>
      <c r="C70" s="637"/>
      <c r="D70" s="636" t="s">
        <v>182</v>
      </c>
      <c r="E70" s="637"/>
      <c r="F70" s="621" t="s">
        <v>82</v>
      </c>
      <c r="G70" s="622"/>
      <c r="H70" s="623"/>
      <c r="I70" s="636" t="s">
        <v>259</v>
      </c>
      <c r="J70" s="639"/>
      <c r="K70" s="637"/>
      <c r="L70" s="119" t="s">
        <v>1079</v>
      </c>
      <c r="M70" s="159">
        <v>2778</v>
      </c>
      <c r="N70" s="159">
        <v>2249</v>
      </c>
      <c r="O70" s="21">
        <f t="shared" si="0"/>
        <v>2361.4500000000003</v>
      </c>
      <c r="Q70" s="159">
        <v>2671</v>
      </c>
      <c r="R70" s="21">
        <f t="shared" si="3"/>
        <v>2777.84</v>
      </c>
      <c r="S70" s="302">
        <f t="shared" si="2"/>
        <v>0.15999999999985448</v>
      </c>
    </row>
    <row r="71" spans="1:19" s="21" customFormat="1" ht="35.25" customHeight="1">
      <c r="A71" s="146"/>
      <c r="B71" s="122"/>
      <c r="C71" s="123"/>
      <c r="D71" s="634" t="s">
        <v>462</v>
      </c>
      <c r="E71" s="635"/>
      <c r="F71" s="122"/>
      <c r="G71" s="123"/>
      <c r="H71" s="123"/>
      <c r="I71" s="634" t="s">
        <v>463</v>
      </c>
      <c r="J71" s="638"/>
      <c r="K71" s="635"/>
      <c r="L71" s="122"/>
      <c r="M71" s="160"/>
      <c r="N71" s="160"/>
      <c r="O71" s="21">
        <f t="shared" si="0"/>
        <v>0</v>
      </c>
      <c r="Q71" s="160"/>
      <c r="R71" s="21">
        <f t="shared" si="3"/>
        <v>0</v>
      </c>
      <c r="S71" s="302">
        <f t="shared" si="2"/>
        <v>0</v>
      </c>
    </row>
    <row r="72" spans="1:19" s="21" customFormat="1" ht="46.5" customHeight="1">
      <c r="A72" s="151" t="s">
        <v>185</v>
      </c>
      <c r="B72" s="624" t="s">
        <v>80</v>
      </c>
      <c r="C72" s="626"/>
      <c r="D72" s="624" t="s">
        <v>186</v>
      </c>
      <c r="E72" s="626"/>
      <c r="F72" s="627" t="s">
        <v>82</v>
      </c>
      <c r="G72" s="628"/>
      <c r="H72" s="629"/>
      <c r="I72" s="624" t="s">
        <v>187</v>
      </c>
      <c r="J72" s="625"/>
      <c r="K72" s="626"/>
      <c r="L72" s="120" t="s">
        <v>1079</v>
      </c>
      <c r="M72" s="155">
        <v>442</v>
      </c>
      <c r="N72" s="155">
        <v>371</v>
      </c>
      <c r="O72" s="21">
        <f t="shared" si="0"/>
        <v>389.55</v>
      </c>
      <c r="Q72" s="155">
        <v>425</v>
      </c>
      <c r="R72" s="21">
        <f t="shared" si="3"/>
        <v>442</v>
      </c>
      <c r="S72" s="302">
        <f t="shared" si="2"/>
        <v>0</v>
      </c>
    </row>
    <row r="73" spans="1:19" s="21" customFormat="1" ht="32.25" customHeight="1">
      <c r="A73" s="151" t="s">
        <v>271</v>
      </c>
      <c r="B73" s="624" t="s">
        <v>80</v>
      </c>
      <c r="C73" s="626"/>
      <c r="D73" s="624" t="s">
        <v>272</v>
      </c>
      <c r="E73" s="626"/>
      <c r="F73" s="627" t="s">
        <v>82</v>
      </c>
      <c r="G73" s="628"/>
      <c r="H73" s="629"/>
      <c r="I73" s="624" t="s">
        <v>273</v>
      </c>
      <c r="J73" s="625"/>
      <c r="K73" s="626"/>
      <c r="L73" s="120" t="s">
        <v>1079</v>
      </c>
      <c r="M73" s="155">
        <v>393</v>
      </c>
      <c r="N73" s="155">
        <v>343</v>
      </c>
      <c r="O73" s="21">
        <f aca="true" t="shared" si="4" ref="O73:O131">N73*1.05</f>
        <v>360.15000000000003</v>
      </c>
      <c r="Q73" s="155">
        <v>378</v>
      </c>
      <c r="R73" s="21">
        <f t="shared" si="3"/>
        <v>393.12</v>
      </c>
      <c r="S73" s="302">
        <f aca="true" t="shared" si="5" ref="S73:S137">M73-R73</f>
        <v>-0.12000000000000455</v>
      </c>
    </row>
    <row r="74" spans="1:19" s="21" customFormat="1" ht="33" customHeight="1">
      <c r="A74" s="151" t="s">
        <v>274</v>
      </c>
      <c r="B74" s="624" t="s">
        <v>80</v>
      </c>
      <c r="C74" s="626"/>
      <c r="D74" s="624" t="s">
        <v>275</v>
      </c>
      <c r="E74" s="626"/>
      <c r="F74" s="627" t="s">
        <v>82</v>
      </c>
      <c r="G74" s="628"/>
      <c r="H74" s="629"/>
      <c r="I74" s="624" t="s">
        <v>276</v>
      </c>
      <c r="J74" s="625"/>
      <c r="K74" s="626"/>
      <c r="L74" s="120" t="s">
        <v>1079</v>
      </c>
      <c r="M74" s="155">
        <v>392</v>
      </c>
      <c r="N74" s="155">
        <v>342</v>
      </c>
      <c r="O74" s="21">
        <f t="shared" si="4"/>
        <v>359.1</v>
      </c>
      <c r="Q74" s="155">
        <v>377</v>
      </c>
      <c r="R74" s="21">
        <f t="shared" si="3"/>
        <v>392.08000000000004</v>
      </c>
      <c r="S74" s="302">
        <f t="shared" si="5"/>
        <v>-0.08000000000004093</v>
      </c>
    </row>
    <row r="75" spans="1:19" s="21" customFormat="1" ht="36.75" customHeight="1">
      <c r="A75" s="151" t="s">
        <v>277</v>
      </c>
      <c r="B75" s="624" t="s">
        <v>80</v>
      </c>
      <c r="C75" s="626"/>
      <c r="D75" s="624" t="s">
        <v>278</v>
      </c>
      <c r="E75" s="626"/>
      <c r="F75" s="627" t="s">
        <v>82</v>
      </c>
      <c r="G75" s="628"/>
      <c r="H75" s="629"/>
      <c r="I75" s="624" t="s">
        <v>279</v>
      </c>
      <c r="J75" s="625"/>
      <c r="K75" s="626"/>
      <c r="L75" s="120" t="s">
        <v>1079</v>
      </c>
      <c r="M75" s="155">
        <v>391</v>
      </c>
      <c r="N75" s="155">
        <v>340</v>
      </c>
      <c r="O75" s="21">
        <f t="shared" si="4"/>
        <v>357</v>
      </c>
      <c r="Q75" s="155">
        <v>376</v>
      </c>
      <c r="R75" s="21">
        <f t="shared" si="3"/>
        <v>391.04</v>
      </c>
      <c r="S75" s="302">
        <f t="shared" si="5"/>
        <v>-0.040000000000020464</v>
      </c>
    </row>
    <row r="76" spans="1:19" s="21" customFormat="1" ht="63.75" customHeight="1">
      <c r="A76" s="151" t="s">
        <v>280</v>
      </c>
      <c r="B76" s="624" t="s">
        <v>80</v>
      </c>
      <c r="C76" s="626"/>
      <c r="D76" s="624" t="s">
        <v>281</v>
      </c>
      <c r="E76" s="626"/>
      <c r="F76" s="627" t="s">
        <v>82</v>
      </c>
      <c r="G76" s="628"/>
      <c r="H76" s="629"/>
      <c r="I76" s="624" t="s">
        <v>282</v>
      </c>
      <c r="J76" s="625"/>
      <c r="K76" s="626"/>
      <c r="L76" s="120" t="s">
        <v>1079</v>
      </c>
      <c r="M76" s="155">
        <v>627</v>
      </c>
      <c r="N76" s="155">
        <v>547</v>
      </c>
      <c r="O76" s="21">
        <f t="shared" si="4"/>
        <v>574.35</v>
      </c>
      <c r="Q76" s="155">
        <v>603</v>
      </c>
      <c r="R76" s="21">
        <f t="shared" si="3"/>
        <v>627.12</v>
      </c>
      <c r="S76" s="302">
        <f t="shared" si="5"/>
        <v>-0.12000000000000455</v>
      </c>
    </row>
    <row r="77" spans="1:19" s="21" customFormat="1" ht="63.75" customHeight="1">
      <c r="A77" s="151" t="s">
        <v>517</v>
      </c>
      <c r="B77" s="624" t="s">
        <v>80</v>
      </c>
      <c r="C77" s="626"/>
      <c r="D77" s="624" t="s">
        <v>518</v>
      </c>
      <c r="E77" s="626"/>
      <c r="F77" s="627" t="s">
        <v>82</v>
      </c>
      <c r="G77" s="628"/>
      <c r="H77" s="629"/>
      <c r="I77" s="624" t="s">
        <v>519</v>
      </c>
      <c r="J77" s="625"/>
      <c r="K77" s="626"/>
      <c r="L77" s="120" t="s">
        <v>1079</v>
      </c>
      <c r="M77" s="155">
        <v>1377</v>
      </c>
      <c r="N77" s="155">
        <v>1085</v>
      </c>
      <c r="O77" s="21">
        <f t="shared" si="4"/>
        <v>1139.25</v>
      </c>
      <c r="Q77" s="155">
        <v>1324</v>
      </c>
      <c r="R77" s="21">
        <f t="shared" si="3"/>
        <v>1376.96</v>
      </c>
      <c r="S77" s="302">
        <f t="shared" si="5"/>
        <v>0.03999999999996362</v>
      </c>
    </row>
    <row r="78" spans="1:19" s="21" customFormat="1" ht="38.25" customHeight="1">
      <c r="A78" s="151" t="s">
        <v>283</v>
      </c>
      <c r="B78" s="624" t="s">
        <v>80</v>
      </c>
      <c r="C78" s="626"/>
      <c r="D78" s="624" t="s">
        <v>284</v>
      </c>
      <c r="E78" s="626"/>
      <c r="F78" s="627" t="s">
        <v>82</v>
      </c>
      <c r="G78" s="628"/>
      <c r="H78" s="629"/>
      <c r="I78" s="624" t="s">
        <v>285</v>
      </c>
      <c r="J78" s="625"/>
      <c r="K78" s="626"/>
      <c r="L78" s="120" t="s">
        <v>1079</v>
      </c>
      <c r="M78" s="155">
        <v>1352</v>
      </c>
      <c r="N78" s="155">
        <v>1179</v>
      </c>
      <c r="O78" s="21">
        <f t="shared" si="4"/>
        <v>1237.95</v>
      </c>
      <c r="Q78" s="155">
        <v>1300</v>
      </c>
      <c r="R78" s="21">
        <f t="shared" si="3"/>
        <v>1352</v>
      </c>
      <c r="S78" s="302">
        <f t="shared" si="5"/>
        <v>0</v>
      </c>
    </row>
    <row r="79" spans="1:19" s="21" customFormat="1" ht="43.5" customHeight="1">
      <c r="A79" s="151" t="s">
        <v>286</v>
      </c>
      <c r="B79" s="624" t="s">
        <v>80</v>
      </c>
      <c r="C79" s="626"/>
      <c r="D79" s="624" t="s">
        <v>284</v>
      </c>
      <c r="E79" s="626"/>
      <c r="F79" s="627" t="s">
        <v>82</v>
      </c>
      <c r="G79" s="628"/>
      <c r="H79" s="629"/>
      <c r="I79" s="624" t="s">
        <v>287</v>
      </c>
      <c r="J79" s="625"/>
      <c r="K79" s="626"/>
      <c r="L79" s="120" t="s">
        <v>1079</v>
      </c>
      <c r="M79" s="155">
        <v>1542</v>
      </c>
      <c r="N79" s="155">
        <v>1345</v>
      </c>
      <c r="O79" s="21">
        <f t="shared" si="4"/>
        <v>1412.25</v>
      </c>
      <c r="Q79" s="155">
        <v>1483</v>
      </c>
      <c r="R79" s="21">
        <f t="shared" si="3"/>
        <v>1542.3200000000002</v>
      </c>
      <c r="S79" s="302">
        <f t="shared" si="5"/>
        <v>-0.3200000000001637</v>
      </c>
    </row>
    <row r="80" spans="1:19" s="21" customFormat="1" ht="63.75" customHeight="1">
      <c r="A80" s="151" t="s">
        <v>288</v>
      </c>
      <c r="B80" s="624" t="s">
        <v>80</v>
      </c>
      <c r="C80" s="626"/>
      <c r="D80" s="624" t="s">
        <v>289</v>
      </c>
      <c r="E80" s="626"/>
      <c r="F80" s="627" t="s">
        <v>82</v>
      </c>
      <c r="G80" s="628"/>
      <c r="H80" s="629"/>
      <c r="I80" s="624" t="s">
        <v>298</v>
      </c>
      <c r="J80" s="625"/>
      <c r="K80" s="626"/>
      <c r="L80" s="120" t="s">
        <v>1079</v>
      </c>
      <c r="M80" s="155">
        <v>1490</v>
      </c>
      <c r="N80" s="155">
        <v>1300</v>
      </c>
      <c r="O80" s="21">
        <f t="shared" si="4"/>
        <v>1365</v>
      </c>
      <c r="Q80" s="155">
        <v>1433</v>
      </c>
      <c r="R80" s="21">
        <f t="shared" si="3"/>
        <v>1490.3200000000002</v>
      </c>
      <c r="S80" s="302">
        <f t="shared" si="5"/>
        <v>-0.3200000000001637</v>
      </c>
    </row>
    <row r="81" spans="1:19" s="21" customFormat="1" ht="65.25" customHeight="1">
      <c r="A81" s="151" t="s">
        <v>299</v>
      </c>
      <c r="B81" s="624" t="s">
        <v>80</v>
      </c>
      <c r="C81" s="626"/>
      <c r="D81" s="624" t="s">
        <v>289</v>
      </c>
      <c r="E81" s="626"/>
      <c r="F81" s="627" t="s">
        <v>82</v>
      </c>
      <c r="G81" s="628"/>
      <c r="H81" s="629"/>
      <c r="I81" s="624" t="s">
        <v>300</v>
      </c>
      <c r="J81" s="625"/>
      <c r="K81" s="626"/>
      <c r="L81" s="120" t="s">
        <v>1079</v>
      </c>
      <c r="M81" s="155">
        <v>3611</v>
      </c>
      <c r="N81" s="155">
        <v>2805</v>
      </c>
      <c r="O81" s="21">
        <f t="shared" si="4"/>
        <v>2945.25</v>
      </c>
      <c r="Q81" s="155">
        <v>3473</v>
      </c>
      <c r="R81" s="21">
        <f t="shared" si="3"/>
        <v>3611.92</v>
      </c>
      <c r="S81" s="302">
        <f t="shared" si="5"/>
        <v>-0.9200000000000728</v>
      </c>
    </row>
    <row r="82" spans="1:19" s="21" customFormat="1" ht="65.25" customHeight="1">
      <c r="A82" s="151" t="s">
        <v>506</v>
      </c>
      <c r="B82" s="624" t="s">
        <v>80</v>
      </c>
      <c r="C82" s="626"/>
      <c r="D82" s="632" t="s">
        <v>507</v>
      </c>
      <c r="E82" s="633"/>
      <c r="F82" s="627" t="s">
        <v>82</v>
      </c>
      <c r="G82" s="628"/>
      <c r="H82" s="629"/>
      <c r="I82" s="624" t="s">
        <v>508</v>
      </c>
      <c r="J82" s="625"/>
      <c r="K82" s="626"/>
      <c r="L82" s="162" t="s">
        <v>1079</v>
      </c>
      <c r="M82" s="155">
        <v>2738</v>
      </c>
      <c r="N82" s="155">
        <v>2196</v>
      </c>
      <c r="O82" s="21">
        <f t="shared" si="4"/>
        <v>2305.8</v>
      </c>
      <c r="Q82" s="155">
        <v>2633</v>
      </c>
      <c r="R82" s="21">
        <f t="shared" si="3"/>
        <v>2738.32</v>
      </c>
      <c r="S82" s="302">
        <f t="shared" si="5"/>
        <v>-0.3200000000001637</v>
      </c>
    </row>
    <row r="83" spans="1:19" s="21" customFormat="1" ht="65.25" customHeight="1">
      <c r="A83" s="163" t="s">
        <v>522</v>
      </c>
      <c r="B83" s="624" t="s">
        <v>80</v>
      </c>
      <c r="C83" s="626"/>
      <c r="D83" s="632" t="s">
        <v>520</v>
      </c>
      <c r="E83" s="633"/>
      <c r="F83" s="627" t="s">
        <v>82</v>
      </c>
      <c r="G83" s="628"/>
      <c r="H83" s="629"/>
      <c r="I83" s="624" t="s">
        <v>521</v>
      </c>
      <c r="J83" s="625"/>
      <c r="K83" s="626"/>
      <c r="L83" s="162" t="s">
        <v>1079</v>
      </c>
      <c r="M83" s="155">
        <v>796</v>
      </c>
      <c r="N83" s="155">
        <v>677</v>
      </c>
      <c r="O83" s="21">
        <f t="shared" si="4"/>
        <v>710.85</v>
      </c>
      <c r="Q83" s="155">
        <v>765</v>
      </c>
      <c r="R83" s="21">
        <f t="shared" si="3"/>
        <v>795.6</v>
      </c>
      <c r="S83" s="302">
        <f t="shared" si="5"/>
        <v>0.39999999999997726</v>
      </c>
    </row>
    <row r="84" spans="1:19" s="21" customFormat="1" ht="65.25" customHeight="1">
      <c r="A84" s="163" t="s">
        <v>523</v>
      </c>
      <c r="B84" s="624" t="s">
        <v>80</v>
      </c>
      <c r="C84" s="626"/>
      <c r="D84" s="632" t="s">
        <v>518</v>
      </c>
      <c r="E84" s="633"/>
      <c r="F84" s="627" t="s">
        <v>82</v>
      </c>
      <c r="G84" s="628"/>
      <c r="H84" s="629"/>
      <c r="I84" s="624" t="s">
        <v>524</v>
      </c>
      <c r="J84" s="625"/>
      <c r="K84" s="626"/>
      <c r="L84" s="162" t="s">
        <v>1079</v>
      </c>
      <c r="M84" s="155">
        <v>1054</v>
      </c>
      <c r="N84" s="155">
        <v>865</v>
      </c>
      <c r="O84" s="21">
        <f t="shared" si="4"/>
        <v>908.25</v>
      </c>
      <c r="Q84" s="155">
        <v>1013</v>
      </c>
      <c r="R84" s="21">
        <f t="shared" si="3"/>
        <v>1053.52</v>
      </c>
      <c r="S84" s="302">
        <f t="shared" si="5"/>
        <v>0.4800000000000182</v>
      </c>
    </row>
    <row r="85" spans="1:19" s="21" customFormat="1" ht="15.75" customHeight="1">
      <c r="A85" s="669" t="s">
        <v>303</v>
      </c>
      <c r="B85" s="670"/>
      <c r="C85" s="670"/>
      <c r="D85" s="670"/>
      <c r="E85" s="670"/>
      <c r="F85" s="670"/>
      <c r="G85" s="670"/>
      <c r="H85" s="670"/>
      <c r="I85" s="670"/>
      <c r="J85" s="670"/>
      <c r="K85" s="670"/>
      <c r="L85" s="670"/>
      <c r="M85" s="671"/>
      <c r="O85" s="21">
        <f t="shared" si="4"/>
        <v>0</v>
      </c>
      <c r="R85" s="21">
        <f t="shared" si="3"/>
        <v>0</v>
      </c>
      <c r="S85" s="302">
        <f t="shared" si="5"/>
        <v>0</v>
      </c>
    </row>
    <row r="86" spans="1:19" s="21" customFormat="1" ht="43.5" customHeight="1">
      <c r="A86" s="152" t="s">
        <v>90</v>
      </c>
      <c r="B86" s="667" t="s">
        <v>706</v>
      </c>
      <c r="C86" s="668"/>
      <c r="D86" s="624"/>
      <c r="E86" s="626"/>
      <c r="F86" s="624" t="s">
        <v>707</v>
      </c>
      <c r="G86" s="625"/>
      <c r="H86" s="626"/>
      <c r="I86" s="624"/>
      <c r="J86" s="625"/>
      <c r="K86" s="626"/>
      <c r="L86" s="144" t="s">
        <v>1023</v>
      </c>
      <c r="M86" s="156">
        <v>4388</v>
      </c>
      <c r="N86" s="156">
        <v>3827</v>
      </c>
      <c r="O86" s="21">
        <f t="shared" si="4"/>
        <v>4018.3500000000004</v>
      </c>
      <c r="Q86" s="156">
        <v>4219</v>
      </c>
      <c r="R86" s="21">
        <f t="shared" si="3"/>
        <v>4387.76</v>
      </c>
      <c r="S86" s="302">
        <f t="shared" si="5"/>
        <v>0.23999999999978172</v>
      </c>
    </row>
    <row r="87" spans="1:17" ht="36" customHeight="1">
      <c r="A87" s="134" t="s">
        <v>731</v>
      </c>
      <c r="B87" s="630" t="s">
        <v>1035</v>
      </c>
      <c r="C87" s="631"/>
      <c r="D87" s="630" t="s">
        <v>1342</v>
      </c>
      <c r="E87" s="631"/>
      <c r="F87" s="618" t="s">
        <v>1051</v>
      </c>
      <c r="G87" s="619"/>
      <c r="H87" s="620"/>
      <c r="I87" s="618" t="s">
        <v>1038</v>
      </c>
      <c r="J87" s="619"/>
      <c r="K87" s="620"/>
      <c r="L87" s="334" t="s">
        <v>1016</v>
      </c>
      <c r="M87" s="135" t="s">
        <v>1343</v>
      </c>
      <c r="N87" s="135" t="s">
        <v>541</v>
      </c>
      <c r="Q87" s="135" t="s">
        <v>733</v>
      </c>
    </row>
    <row r="88" spans="1:19" s="21" customFormat="1" ht="46.5" customHeight="1">
      <c r="A88" s="152" t="s">
        <v>464</v>
      </c>
      <c r="B88" s="667" t="s">
        <v>708</v>
      </c>
      <c r="C88" s="668"/>
      <c r="D88" s="624"/>
      <c r="E88" s="626"/>
      <c r="F88" s="624" t="s">
        <v>709</v>
      </c>
      <c r="G88" s="625"/>
      <c r="H88" s="626"/>
      <c r="I88" s="624"/>
      <c r="J88" s="625"/>
      <c r="K88" s="626"/>
      <c r="L88" s="144" t="s">
        <v>1023</v>
      </c>
      <c r="M88" s="156">
        <v>4388</v>
      </c>
      <c r="N88" s="156">
        <v>3827</v>
      </c>
      <c r="O88" s="21">
        <f t="shared" si="4"/>
        <v>4018.3500000000004</v>
      </c>
      <c r="Q88" s="156">
        <v>4219</v>
      </c>
      <c r="R88" s="21">
        <f t="shared" si="3"/>
        <v>4387.76</v>
      </c>
      <c r="S88" s="302">
        <f t="shared" si="5"/>
        <v>0.23999999999978172</v>
      </c>
    </row>
    <row r="89" spans="1:19" s="21" customFormat="1" ht="65.25" customHeight="1">
      <c r="A89" s="152" t="s">
        <v>93</v>
      </c>
      <c r="B89" s="667" t="s">
        <v>91</v>
      </c>
      <c r="C89" s="668"/>
      <c r="D89" s="667" t="s">
        <v>94</v>
      </c>
      <c r="E89" s="668"/>
      <c r="F89" s="627" t="s">
        <v>92</v>
      </c>
      <c r="G89" s="628"/>
      <c r="H89" s="629"/>
      <c r="I89" s="624" t="s">
        <v>95</v>
      </c>
      <c r="J89" s="625"/>
      <c r="K89" s="626"/>
      <c r="L89" s="144" t="s">
        <v>1023</v>
      </c>
      <c r="M89" s="156">
        <v>354</v>
      </c>
      <c r="N89" s="156">
        <v>309</v>
      </c>
      <c r="O89" s="21">
        <f t="shared" si="4"/>
        <v>324.45</v>
      </c>
      <c r="Q89" s="156">
        <v>340</v>
      </c>
      <c r="R89" s="21">
        <f t="shared" si="3"/>
        <v>353.6</v>
      </c>
      <c r="S89" s="302">
        <f t="shared" si="5"/>
        <v>0.39999999999997726</v>
      </c>
    </row>
    <row r="90" spans="1:19" s="21" customFormat="1" ht="48.75" customHeight="1">
      <c r="A90" s="142" t="s">
        <v>118</v>
      </c>
      <c r="B90" s="667" t="s">
        <v>91</v>
      </c>
      <c r="C90" s="668"/>
      <c r="D90" s="667" t="s">
        <v>119</v>
      </c>
      <c r="E90" s="668"/>
      <c r="F90" s="627" t="s">
        <v>92</v>
      </c>
      <c r="G90" s="628"/>
      <c r="H90" s="629"/>
      <c r="I90" s="624" t="s">
        <v>120</v>
      </c>
      <c r="J90" s="625"/>
      <c r="K90" s="626"/>
      <c r="L90" s="144" t="s">
        <v>54</v>
      </c>
      <c r="M90" s="156">
        <v>494</v>
      </c>
      <c r="N90" s="156">
        <v>430</v>
      </c>
      <c r="O90" s="21">
        <f t="shared" si="4"/>
        <v>451.5</v>
      </c>
      <c r="Q90" s="156">
        <v>475</v>
      </c>
      <c r="R90" s="21">
        <f t="shared" si="3"/>
        <v>494</v>
      </c>
      <c r="S90" s="302">
        <f t="shared" si="5"/>
        <v>0</v>
      </c>
    </row>
    <row r="91" spans="1:19" s="21" customFormat="1" ht="42.75" customHeight="1">
      <c r="A91" s="142" t="s">
        <v>121</v>
      </c>
      <c r="B91" s="667" t="s">
        <v>91</v>
      </c>
      <c r="C91" s="668"/>
      <c r="D91" s="667" t="s">
        <v>122</v>
      </c>
      <c r="E91" s="668"/>
      <c r="F91" s="627" t="s">
        <v>92</v>
      </c>
      <c r="G91" s="628"/>
      <c r="H91" s="629"/>
      <c r="I91" s="624" t="s">
        <v>123</v>
      </c>
      <c r="J91" s="625"/>
      <c r="K91" s="626"/>
      <c r="L91" s="144" t="s">
        <v>54</v>
      </c>
      <c r="M91" s="156">
        <v>586</v>
      </c>
      <c r="N91" s="156">
        <v>511</v>
      </c>
      <c r="O91" s="21">
        <f t="shared" si="4"/>
        <v>536.5500000000001</v>
      </c>
      <c r="Q91" s="156">
        <v>563</v>
      </c>
      <c r="R91" s="21">
        <f t="shared" si="3"/>
        <v>585.52</v>
      </c>
      <c r="S91" s="302">
        <f t="shared" si="5"/>
        <v>0.4800000000000182</v>
      </c>
    </row>
    <row r="92" spans="1:19" s="21" customFormat="1" ht="42.75" customHeight="1">
      <c r="A92" s="142" t="s">
        <v>124</v>
      </c>
      <c r="B92" s="667" t="s">
        <v>91</v>
      </c>
      <c r="C92" s="668"/>
      <c r="D92" s="667" t="s">
        <v>125</v>
      </c>
      <c r="E92" s="668"/>
      <c r="F92" s="627" t="s">
        <v>92</v>
      </c>
      <c r="G92" s="628"/>
      <c r="H92" s="629"/>
      <c r="I92" s="624" t="s">
        <v>126</v>
      </c>
      <c r="J92" s="625"/>
      <c r="K92" s="626"/>
      <c r="L92" s="144" t="s">
        <v>54</v>
      </c>
      <c r="M92" s="156">
        <v>479</v>
      </c>
      <c r="N92" s="156">
        <v>418</v>
      </c>
      <c r="O92" s="21">
        <f t="shared" si="4"/>
        <v>438.90000000000003</v>
      </c>
      <c r="Q92" s="156">
        <v>461</v>
      </c>
      <c r="R92" s="21">
        <f t="shared" si="3"/>
        <v>479.44</v>
      </c>
      <c r="S92" s="302">
        <f t="shared" si="5"/>
        <v>-0.4399999999999977</v>
      </c>
    </row>
    <row r="93" spans="1:19" s="21" customFormat="1" ht="48.75" customHeight="1">
      <c r="A93" s="142" t="s">
        <v>127</v>
      </c>
      <c r="B93" s="667" t="s">
        <v>91</v>
      </c>
      <c r="C93" s="668"/>
      <c r="D93" s="667" t="s">
        <v>128</v>
      </c>
      <c r="E93" s="668"/>
      <c r="F93" s="627" t="s">
        <v>92</v>
      </c>
      <c r="G93" s="628"/>
      <c r="H93" s="629"/>
      <c r="I93" s="624" t="s">
        <v>129</v>
      </c>
      <c r="J93" s="625"/>
      <c r="K93" s="626"/>
      <c r="L93" s="144" t="s">
        <v>54</v>
      </c>
      <c r="M93" s="156">
        <v>531</v>
      </c>
      <c r="N93" s="156">
        <v>464</v>
      </c>
      <c r="O93" s="21">
        <f t="shared" si="4"/>
        <v>487.20000000000005</v>
      </c>
      <c r="Q93" s="156">
        <v>511</v>
      </c>
      <c r="R93" s="21">
        <f t="shared" si="3"/>
        <v>531.44</v>
      </c>
      <c r="S93" s="302">
        <f t="shared" si="5"/>
        <v>-0.44000000000005457</v>
      </c>
    </row>
    <row r="94" spans="1:19" s="21" customFormat="1" ht="44.25" customHeight="1">
      <c r="A94" s="142" t="s">
        <v>130</v>
      </c>
      <c r="B94" s="667" t="s">
        <v>708</v>
      </c>
      <c r="C94" s="668"/>
      <c r="D94" s="624" t="s">
        <v>131</v>
      </c>
      <c r="E94" s="626"/>
      <c r="F94" s="627" t="s">
        <v>710</v>
      </c>
      <c r="G94" s="628"/>
      <c r="H94" s="629"/>
      <c r="I94" s="624" t="s">
        <v>132</v>
      </c>
      <c r="J94" s="625"/>
      <c r="K94" s="626"/>
      <c r="L94" s="144" t="s">
        <v>54</v>
      </c>
      <c r="M94" s="156">
        <v>580</v>
      </c>
      <c r="N94" s="156">
        <v>506</v>
      </c>
      <c r="O94" s="21">
        <f t="shared" si="4"/>
        <v>531.3000000000001</v>
      </c>
      <c r="Q94" s="156">
        <v>558</v>
      </c>
      <c r="R94" s="21">
        <f t="shared" si="3"/>
        <v>580.32</v>
      </c>
      <c r="S94" s="302">
        <f t="shared" si="5"/>
        <v>-0.32000000000005</v>
      </c>
    </row>
    <row r="95" spans="1:19" s="21" customFormat="1" ht="48" customHeight="1">
      <c r="A95" s="142" t="s">
        <v>133</v>
      </c>
      <c r="B95" s="667" t="s">
        <v>714</v>
      </c>
      <c r="C95" s="668"/>
      <c r="D95" s="624" t="s">
        <v>134</v>
      </c>
      <c r="E95" s="626"/>
      <c r="F95" s="627" t="s">
        <v>715</v>
      </c>
      <c r="G95" s="628"/>
      <c r="H95" s="629"/>
      <c r="I95" s="624" t="s">
        <v>135</v>
      </c>
      <c r="J95" s="625"/>
      <c r="K95" s="626"/>
      <c r="L95" s="144" t="s">
        <v>54</v>
      </c>
      <c r="M95" s="156">
        <v>671</v>
      </c>
      <c r="N95" s="156">
        <v>585</v>
      </c>
      <c r="O95" s="21">
        <f t="shared" si="4"/>
        <v>614.25</v>
      </c>
      <c r="Q95" s="156">
        <v>645</v>
      </c>
      <c r="R95" s="21">
        <f t="shared" si="3"/>
        <v>670.8000000000001</v>
      </c>
      <c r="S95" s="302">
        <f t="shared" si="5"/>
        <v>0.1999999999999318</v>
      </c>
    </row>
    <row r="96" spans="1:19" s="21" customFormat="1" ht="46.5" customHeight="1">
      <c r="A96" s="142" t="s">
        <v>136</v>
      </c>
      <c r="B96" s="667" t="s">
        <v>704</v>
      </c>
      <c r="C96" s="668"/>
      <c r="D96" s="624"/>
      <c r="E96" s="626"/>
      <c r="F96" s="624" t="s">
        <v>705</v>
      </c>
      <c r="G96" s="625"/>
      <c r="H96" s="626"/>
      <c r="I96" s="624"/>
      <c r="J96" s="625"/>
      <c r="K96" s="626"/>
      <c r="L96" s="144" t="s">
        <v>54</v>
      </c>
      <c r="M96" s="156">
        <v>679</v>
      </c>
      <c r="N96" s="156">
        <v>592</v>
      </c>
      <c r="O96" s="21">
        <f t="shared" si="4"/>
        <v>621.6</v>
      </c>
      <c r="Q96" s="156">
        <v>653</v>
      </c>
      <c r="R96" s="21">
        <f t="shared" si="3"/>
        <v>679.12</v>
      </c>
      <c r="S96" s="302">
        <f t="shared" si="5"/>
        <v>-0.12000000000000455</v>
      </c>
    </row>
    <row r="97" spans="1:19" s="21" customFormat="1" ht="42.75" customHeight="1">
      <c r="A97" s="142" t="s">
        <v>137</v>
      </c>
      <c r="B97" s="624" t="s">
        <v>91</v>
      </c>
      <c r="C97" s="626"/>
      <c r="D97" s="624" t="s">
        <v>138</v>
      </c>
      <c r="E97" s="626"/>
      <c r="F97" s="627" t="s">
        <v>92</v>
      </c>
      <c r="G97" s="628"/>
      <c r="H97" s="629"/>
      <c r="I97" s="624" t="s">
        <v>139</v>
      </c>
      <c r="J97" s="625"/>
      <c r="K97" s="626"/>
      <c r="L97" s="144" t="s">
        <v>54</v>
      </c>
      <c r="M97" s="156">
        <v>626</v>
      </c>
      <c r="N97" s="156">
        <v>546</v>
      </c>
      <c r="O97" s="21">
        <f t="shared" si="4"/>
        <v>573.3000000000001</v>
      </c>
      <c r="Q97" s="156">
        <v>602</v>
      </c>
      <c r="R97" s="21">
        <f t="shared" si="3"/>
        <v>626.08</v>
      </c>
      <c r="S97" s="302">
        <f t="shared" si="5"/>
        <v>-0.08000000000004093</v>
      </c>
    </row>
    <row r="98" spans="1:19" s="21" customFormat="1" ht="45.75" customHeight="1">
      <c r="A98" s="142" t="s">
        <v>143</v>
      </c>
      <c r="B98" s="624" t="s">
        <v>91</v>
      </c>
      <c r="C98" s="626"/>
      <c r="D98" s="624" t="s">
        <v>144</v>
      </c>
      <c r="E98" s="626"/>
      <c r="F98" s="627" t="s">
        <v>92</v>
      </c>
      <c r="G98" s="628"/>
      <c r="H98" s="629"/>
      <c r="I98" s="624" t="s">
        <v>145</v>
      </c>
      <c r="J98" s="625"/>
      <c r="K98" s="626"/>
      <c r="L98" s="144" t="s">
        <v>1079</v>
      </c>
      <c r="M98" s="156">
        <v>336</v>
      </c>
      <c r="N98" s="156">
        <v>292</v>
      </c>
      <c r="O98" s="21">
        <f t="shared" si="4"/>
        <v>306.6</v>
      </c>
      <c r="Q98" s="156">
        <v>323</v>
      </c>
      <c r="R98" s="21">
        <f t="shared" si="3"/>
        <v>335.92</v>
      </c>
      <c r="S98" s="302">
        <f t="shared" si="5"/>
        <v>0.07999999999998408</v>
      </c>
    </row>
    <row r="99" spans="1:19" s="21" customFormat="1" ht="43.5" customHeight="1">
      <c r="A99" s="142" t="s">
        <v>146</v>
      </c>
      <c r="B99" s="624" t="s">
        <v>91</v>
      </c>
      <c r="C99" s="626"/>
      <c r="D99" s="624" t="s">
        <v>147</v>
      </c>
      <c r="E99" s="626"/>
      <c r="F99" s="627" t="s">
        <v>92</v>
      </c>
      <c r="G99" s="628"/>
      <c r="H99" s="629"/>
      <c r="I99" s="624" t="s">
        <v>148</v>
      </c>
      <c r="J99" s="625"/>
      <c r="K99" s="626"/>
      <c r="L99" s="144" t="s">
        <v>1079</v>
      </c>
      <c r="M99" s="156">
        <v>336</v>
      </c>
      <c r="N99" s="156">
        <v>292</v>
      </c>
      <c r="O99" s="21">
        <f t="shared" si="4"/>
        <v>306.6</v>
      </c>
      <c r="Q99" s="156">
        <v>323</v>
      </c>
      <c r="R99" s="21">
        <f t="shared" si="3"/>
        <v>335.92</v>
      </c>
      <c r="S99" s="302">
        <f t="shared" si="5"/>
        <v>0.07999999999998408</v>
      </c>
    </row>
    <row r="100" spans="1:19" s="21" customFormat="1" ht="51" customHeight="1">
      <c r="A100" s="142" t="s">
        <v>149</v>
      </c>
      <c r="B100" s="624" t="s">
        <v>91</v>
      </c>
      <c r="C100" s="626"/>
      <c r="D100" s="624" t="s">
        <v>150</v>
      </c>
      <c r="E100" s="626"/>
      <c r="F100" s="627" t="s">
        <v>92</v>
      </c>
      <c r="G100" s="628"/>
      <c r="H100" s="629"/>
      <c r="I100" s="624" t="s">
        <v>151</v>
      </c>
      <c r="J100" s="625"/>
      <c r="K100" s="626"/>
      <c r="L100" s="144" t="s">
        <v>1079</v>
      </c>
      <c r="M100" s="156">
        <v>336</v>
      </c>
      <c r="N100" s="156">
        <v>292</v>
      </c>
      <c r="O100" s="21">
        <f t="shared" si="4"/>
        <v>306.6</v>
      </c>
      <c r="Q100" s="156">
        <v>323</v>
      </c>
      <c r="R100" s="21">
        <f t="shared" si="3"/>
        <v>335.92</v>
      </c>
      <c r="S100" s="302">
        <f t="shared" si="5"/>
        <v>0.07999999999998408</v>
      </c>
    </row>
    <row r="101" spans="1:19" s="21" customFormat="1" ht="47.25" customHeight="1">
      <c r="A101" s="142" t="s">
        <v>158</v>
      </c>
      <c r="B101" s="624" t="s">
        <v>91</v>
      </c>
      <c r="C101" s="626"/>
      <c r="D101" s="624" t="s">
        <v>159</v>
      </c>
      <c r="E101" s="626"/>
      <c r="F101" s="627" t="s">
        <v>92</v>
      </c>
      <c r="G101" s="628"/>
      <c r="H101" s="629"/>
      <c r="I101" s="627" t="s">
        <v>160</v>
      </c>
      <c r="J101" s="628"/>
      <c r="K101" s="629"/>
      <c r="L101" s="120" t="s">
        <v>1079</v>
      </c>
      <c r="M101" s="161">
        <v>2053</v>
      </c>
      <c r="N101" s="161">
        <v>1790</v>
      </c>
      <c r="O101" s="21">
        <f t="shared" si="4"/>
        <v>1879.5</v>
      </c>
      <c r="Q101" s="161">
        <v>1974</v>
      </c>
      <c r="R101" s="21">
        <f t="shared" si="3"/>
        <v>2052.96</v>
      </c>
      <c r="S101" s="302">
        <f t="shared" si="5"/>
        <v>0.03999999999996362</v>
      </c>
    </row>
    <row r="102" spans="1:19" s="21" customFormat="1" ht="45.75" customHeight="1">
      <c r="A102" s="151" t="s">
        <v>161</v>
      </c>
      <c r="B102" s="667" t="s">
        <v>716</v>
      </c>
      <c r="C102" s="668"/>
      <c r="D102" s="627" t="s">
        <v>162</v>
      </c>
      <c r="E102" s="629"/>
      <c r="F102" s="627" t="s">
        <v>717</v>
      </c>
      <c r="G102" s="628"/>
      <c r="H102" s="629"/>
      <c r="I102" s="627" t="s">
        <v>163</v>
      </c>
      <c r="J102" s="628"/>
      <c r="K102" s="629"/>
      <c r="L102" s="120" t="s">
        <v>1079</v>
      </c>
      <c r="M102" s="161">
        <v>3708</v>
      </c>
      <c r="N102" s="161">
        <v>3233</v>
      </c>
      <c r="O102" s="21">
        <f t="shared" si="4"/>
        <v>3394.65</v>
      </c>
      <c r="Q102" s="161">
        <v>3565</v>
      </c>
      <c r="R102" s="21">
        <f t="shared" si="3"/>
        <v>3707.6</v>
      </c>
      <c r="S102" s="302">
        <f t="shared" si="5"/>
        <v>0.40000000000009095</v>
      </c>
    </row>
    <row r="103" spans="1:19" s="21" customFormat="1" ht="46.5" customHeight="1">
      <c r="A103" s="142" t="s">
        <v>167</v>
      </c>
      <c r="B103" s="624" t="s">
        <v>91</v>
      </c>
      <c r="C103" s="626"/>
      <c r="D103" s="624" t="s">
        <v>168</v>
      </c>
      <c r="E103" s="626"/>
      <c r="F103" s="627" t="s">
        <v>92</v>
      </c>
      <c r="G103" s="628"/>
      <c r="H103" s="629"/>
      <c r="I103" s="624" t="s">
        <v>169</v>
      </c>
      <c r="J103" s="625"/>
      <c r="K103" s="626"/>
      <c r="L103" s="120" t="s">
        <v>1079</v>
      </c>
      <c r="M103" s="161">
        <v>655</v>
      </c>
      <c r="N103" s="161">
        <v>572</v>
      </c>
      <c r="O103" s="21">
        <f t="shared" si="4"/>
        <v>600.6</v>
      </c>
      <c r="Q103" s="161">
        <v>630</v>
      </c>
      <c r="R103" s="21">
        <f t="shared" si="3"/>
        <v>655.2</v>
      </c>
      <c r="S103" s="302">
        <f t="shared" si="5"/>
        <v>-0.20000000000004547</v>
      </c>
    </row>
    <row r="104" spans="1:19" s="21" customFormat="1" ht="45.75" customHeight="1">
      <c r="A104" s="145" t="s">
        <v>183</v>
      </c>
      <c r="B104" s="624" t="s">
        <v>91</v>
      </c>
      <c r="C104" s="626"/>
      <c r="D104" s="624" t="s">
        <v>184</v>
      </c>
      <c r="E104" s="626"/>
      <c r="F104" s="627" t="s">
        <v>92</v>
      </c>
      <c r="G104" s="628"/>
      <c r="H104" s="629"/>
      <c r="I104" s="624" t="s">
        <v>268</v>
      </c>
      <c r="J104" s="625"/>
      <c r="K104" s="626"/>
      <c r="L104" s="120" t="s">
        <v>1079</v>
      </c>
      <c r="M104" s="161">
        <v>685</v>
      </c>
      <c r="N104" s="161">
        <v>598</v>
      </c>
      <c r="O104" s="21">
        <f t="shared" si="4"/>
        <v>627.9</v>
      </c>
      <c r="Q104" s="161">
        <v>659</v>
      </c>
      <c r="R104" s="21">
        <f t="shared" si="3"/>
        <v>685.36</v>
      </c>
      <c r="S104" s="302">
        <f t="shared" si="5"/>
        <v>-0.36000000000001364</v>
      </c>
    </row>
    <row r="105" spans="1:19" s="21" customFormat="1" ht="72.75" customHeight="1">
      <c r="A105" s="151" t="s">
        <v>269</v>
      </c>
      <c r="B105" s="624" t="s">
        <v>91</v>
      </c>
      <c r="C105" s="626"/>
      <c r="D105" s="624" t="s">
        <v>184</v>
      </c>
      <c r="E105" s="626"/>
      <c r="F105" s="627" t="s">
        <v>92</v>
      </c>
      <c r="G105" s="628"/>
      <c r="H105" s="629"/>
      <c r="I105" s="624" t="s">
        <v>270</v>
      </c>
      <c r="J105" s="625"/>
      <c r="K105" s="626"/>
      <c r="L105" s="120" t="s">
        <v>1079</v>
      </c>
      <c r="M105" s="161">
        <v>7677</v>
      </c>
      <c r="N105" s="161">
        <v>6696</v>
      </c>
      <c r="O105" s="21">
        <f t="shared" si="4"/>
        <v>7030.8</v>
      </c>
      <c r="Q105" s="161">
        <v>7382</v>
      </c>
      <c r="R105" s="21">
        <f t="shared" si="3"/>
        <v>7677.280000000001</v>
      </c>
      <c r="S105" s="302">
        <f t="shared" si="5"/>
        <v>-0.28000000000065484</v>
      </c>
    </row>
    <row r="106" spans="1:19" s="21" customFormat="1" ht="59.25" customHeight="1">
      <c r="A106" s="151" t="s">
        <v>304</v>
      </c>
      <c r="B106" s="624" t="s">
        <v>91</v>
      </c>
      <c r="C106" s="626"/>
      <c r="D106" s="624" t="s">
        <v>305</v>
      </c>
      <c r="E106" s="626"/>
      <c r="F106" s="627" t="s">
        <v>92</v>
      </c>
      <c r="G106" s="628"/>
      <c r="H106" s="629"/>
      <c r="I106" s="624" t="s">
        <v>306</v>
      </c>
      <c r="J106" s="625"/>
      <c r="K106" s="626"/>
      <c r="L106" s="120" t="s">
        <v>1079</v>
      </c>
      <c r="M106" s="155">
        <v>540</v>
      </c>
      <c r="N106" s="155">
        <v>470</v>
      </c>
      <c r="O106" s="21">
        <f t="shared" si="4"/>
        <v>493.5</v>
      </c>
      <c r="Q106" s="155">
        <v>519</v>
      </c>
      <c r="R106" s="21">
        <f t="shared" si="3"/>
        <v>539.76</v>
      </c>
      <c r="S106" s="302">
        <f t="shared" si="5"/>
        <v>0.2400000000000091</v>
      </c>
    </row>
    <row r="107" spans="1:17" ht="36" customHeight="1">
      <c r="A107" s="134" t="s">
        <v>731</v>
      </c>
      <c r="B107" s="630" t="s">
        <v>1035</v>
      </c>
      <c r="C107" s="631"/>
      <c r="D107" s="630" t="s">
        <v>1342</v>
      </c>
      <c r="E107" s="631"/>
      <c r="F107" s="618" t="s">
        <v>1051</v>
      </c>
      <c r="G107" s="619"/>
      <c r="H107" s="620"/>
      <c r="I107" s="618" t="s">
        <v>1038</v>
      </c>
      <c r="J107" s="619"/>
      <c r="K107" s="620"/>
      <c r="L107" s="334" t="s">
        <v>1016</v>
      </c>
      <c r="M107" s="135" t="s">
        <v>1343</v>
      </c>
      <c r="N107" s="135" t="s">
        <v>541</v>
      </c>
      <c r="Q107" s="135" t="s">
        <v>733</v>
      </c>
    </row>
    <row r="108" spans="1:19" s="21" customFormat="1" ht="44.25" customHeight="1">
      <c r="A108" s="151" t="s">
        <v>307</v>
      </c>
      <c r="B108" s="624" t="s">
        <v>91</v>
      </c>
      <c r="C108" s="626"/>
      <c r="D108" s="624" t="s">
        <v>305</v>
      </c>
      <c r="E108" s="626"/>
      <c r="F108" s="627" t="s">
        <v>92</v>
      </c>
      <c r="G108" s="628"/>
      <c r="H108" s="629"/>
      <c r="I108" s="624" t="s">
        <v>308</v>
      </c>
      <c r="J108" s="625"/>
      <c r="K108" s="626"/>
      <c r="L108" s="120" t="s">
        <v>1079</v>
      </c>
      <c r="M108" s="155">
        <v>6711</v>
      </c>
      <c r="N108" s="155">
        <v>5854</v>
      </c>
      <c r="O108" s="21">
        <f t="shared" si="4"/>
        <v>6146.7</v>
      </c>
      <c r="Q108" s="155">
        <v>6453</v>
      </c>
      <c r="R108" s="21">
        <f t="shared" si="3"/>
        <v>6711.12</v>
      </c>
      <c r="S108" s="302">
        <f t="shared" si="5"/>
        <v>-0.11999999999989086</v>
      </c>
    </row>
    <row r="109" spans="1:19" s="21" customFormat="1" ht="48" customHeight="1">
      <c r="A109" s="151" t="s">
        <v>309</v>
      </c>
      <c r="B109" s="624" t="s">
        <v>91</v>
      </c>
      <c r="C109" s="626"/>
      <c r="D109" s="624" t="s">
        <v>310</v>
      </c>
      <c r="E109" s="626"/>
      <c r="F109" s="627" t="s">
        <v>92</v>
      </c>
      <c r="G109" s="628"/>
      <c r="H109" s="629"/>
      <c r="I109" s="624" t="s">
        <v>311</v>
      </c>
      <c r="J109" s="625"/>
      <c r="K109" s="626"/>
      <c r="L109" s="120" t="s">
        <v>1079</v>
      </c>
      <c r="M109" s="155">
        <v>596</v>
      </c>
      <c r="N109" s="155">
        <v>520</v>
      </c>
      <c r="O109" s="21">
        <f t="shared" si="4"/>
        <v>546</v>
      </c>
      <c r="Q109" s="155">
        <v>573</v>
      </c>
      <c r="R109" s="21">
        <f t="shared" si="3"/>
        <v>595.9200000000001</v>
      </c>
      <c r="S109" s="302">
        <f t="shared" si="5"/>
        <v>0.07999999999992724</v>
      </c>
    </row>
    <row r="110" spans="1:19" s="21" customFormat="1" ht="42.75" customHeight="1">
      <c r="A110" s="151" t="s">
        <v>312</v>
      </c>
      <c r="B110" s="624" t="s">
        <v>91</v>
      </c>
      <c r="C110" s="626"/>
      <c r="D110" s="624" t="s">
        <v>310</v>
      </c>
      <c r="E110" s="626"/>
      <c r="F110" s="627" t="s">
        <v>92</v>
      </c>
      <c r="G110" s="628"/>
      <c r="H110" s="629"/>
      <c r="I110" s="624" t="s">
        <v>313</v>
      </c>
      <c r="J110" s="625"/>
      <c r="K110" s="626"/>
      <c r="L110" s="120" t="s">
        <v>1079</v>
      </c>
      <c r="M110" s="155">
        <v>7714</v>
      </c>
      <c r="N110" s="155">
        <v>6728</v>
      </c>
      <c r="O110" s="21">
        <f t="shared" si="4"/>
        <v>7064.400000000001</v>
      </c>
      <c r="Q110" s="155">
        <v>7417</v>
      </c>
      <c r="R110" s="21">
        <f t="shared" si="3"/>
        <v>7713.68</v>
      </c>
      <c r="S110" s="302">
        <f t="shared" si="5"/>
        <v>0.31999999999970896</v>
      </c>
    </row>
    <row r="111" spans="1:19" s="21" customFormat="1" ht="62.25" customHeight="1">
      <c r="A111" s="151" t="s">
        <v>314</v>
      </c>
      <c r="B111" s="624" t="s">
        <v>91</v>
      </c>
      <c r="C111" s="626"/>
      <c r="D111" s="624" t="s">
        <v>728</v>
      </c>
      <c r="E111" s="626"/>
      <c r="F111" s="627" t="s">
        <v>82</v>
      </c>
      <c r="G111" s="628"/>
      <c r="H111" s="629"/>
      <c r="I111" s="624" t="s">
        <v>358</v>
      </c>
      <c r="J111" s="625"/>
      <c r="K111" s="626"/>
      <c r="L111" s="120" t="s">
        <v>1079</v>
      </c>
      <c r="M111" s="155">
        <v>546</v>
      </c>
      <c r="N111" s="155">
        <v>476</v>
      </c>
      <c r="O111" s="21">
        <f t="shared" si="4"/>
        <v>499.8</v>
      </c>
      <c r="Q111" s="155">
        <v>525</v>
      </c>
      <c r="R111" s="21">
        <f t="shared" si="3"/>
        <v>546</v>
      </c>
      <c r="S111" s="302">
        <f t="shared" si="5"/>
        <v>0</v>
      </c>
    </row>
    <row r="112" spans="1:19" s="21" customFormat="1" ht="62.25" customHeight="1">
      <c r="A112" s="163" t="s">
        <v>234</v>
      </c>
      <c r="B112" s="624" t="s">
        <v>91</v>
      </c>
      <c r="C112" s="626"/>
      <c r="D112" s="624" t="s">
        <v>232</v>
      </c>
      <c r="E112" s="626"/>
      <c r="F112" s="627" t="s">
        <v>92</v>
      </c>
      <c r="G112" s="628"/>
      <c r="H112" s="629"/>
      <c r="I112" s="624" t="s">
        <v>233</v>
      </c>
      <c r="J112" s="625"/>
      <c r="K112" s="626"/>
      <c r="L112" s="120" t="s">
        <v>1079</v>
      </c>
      <c r="M112" s="155">
        <v>3226</v>
      </c>
      <c r="N112" s="155">
        <v>5854</v>
      </c>
      <c r="O112" s="21">
        <f t="shared" si="4"/>
        <v>6146.7</v>
      </c>
      <c r="Q112" s="155">
        <v>3102</v>
      </c>
      <c r="R112" s="21">
        <f t="shared" si="3"/>
        <v>3226.08</v>
      </c>
      <c r="S112" s="302">
        <f t="shared" si="5"/>
        <v>-0.07999999999992724</v>
      </c>
    </row>
    <row r="113" spans="1:19" s="21" customFormat="1" ht="78" customHeight="1">
      <c r="A113" s="163" t="s">
        <v>235</v>
      </c>
      <c r="B113" s="624" t="s">
        <v>91</v>
      </c>
      <c r="C113" s="626"/>
      <c r="D113" s="624" t="s">
        <v>236</v>
      </c>
      <c r="E113" s="626"/>
      <c r="F113" s="627" t="s">
        <v>92</v>
      </c>
      <c r="G113" s="628"/>
      <c r="H113" s="629"/>
      <c r="I113" s="624" t="s">
        <v>237</v>
      </c>
      <c r="J113" s="625"/>
      <c r="K113" s="626"/>
      <c r="L113" s="120" t="s">
        <v>1079</v>
      </c>
      <c r="M113" s="155">
        <v>1753</v>
      </c>
      <c r="N113" s="155">
        <v>5854</v>
      </c>
      <c r="O113" s="21">
        <f t="shared" si="4"/>
        <v>6146.7</v>
      </c>
      <c r="Q113" s="155">
        <v>1686</v>
      </c>
      <c r="R113" s="21">
        <f t="shared" si="3"/>
        <v>1753.44</v>
      </c>
      <c r="S113" s="302">
        <f t="shared" si="5"/>
        <v>-0.44000000000005457</v>
      </c>
    </row>
    <row r="114" spans="1:19" s="21" customFormat="1" ht="91.5" customHeight="1">
      <c r="A114" s="163" t="s">
        <v>238</v>
      </c>
      <c r="B114" s="624" t="s">
        <v>91</v>
      </c>
      <c r="C114" s="626"/>
      <c r="D114" s="624" t="s">
        <v>239</v>
      </c>
      <c r="E114" s="626"/>
      <c r="F114" s="627" t="s">
        <v>92</v>
      </c>
      <c r="G114" s="628"/>
      <c r="H114" s="629"/>
      <c r="I114" s="624" t="s">
        <v>240</v>
      </c>
      <c r="J114" s="625"/>
      <c r="K114" s="626"/>
      <c r="L114" s="120" t="s">
        <v>1079</v>
      </c>
      <c r="M114" s="155">
        <v>2519</v>
      </c>
      <c r="N114" s="155">
        <v>5854</v>
      </c>
      <c r="O114" s="21">
        <f t="shared" si="4"/>
        <v>6146.7</v>
      </c>
      <c r="Q114" s="155">
        <v>2423</v>
      </c>
      <c r="R114" s="21">
        <f t="shared" si="3"/>
        <v>2519.92</v>
      </c>
      <c r="S114" s="302">
        <f t="shared" si="5"/>
        <v>-0.9200000000000728</v>
      </c>
    </row>
    <row r="115" spans="1:19" s="21" customFormat="1" ht="91.5" customHeight="1">
      <c r="A115" s="163" t="s">
        <v>241</v>
      </c>
      <c r="B115" s="624" t="s">
        <v>91</v>
      </c>
      <c r="C115" s="626"/>
      <c r="D115" s="624" t="s">
        <v>242</v>
      </c>
      <c r="E115" s="626"/>
      <c r="F115" s="627" t="s">
        <v>92</v>
      </c>
      <c r="G115" s="628"/>
      <c r="H115" s="629"/>
      <c r="I115" s="624" t="s">
        <v>243</v>
      </c>
      <c r="J115" s="625"/>
      <c r="K115" s="626"/>
      <c r="L115" s="120" t="s">
        <v>1079</v>
      </c>
      <c r="M115" s="155">
        <v>2286</v>
      </c>
      <c r="N115" s="155">
        <v>5854</v>
      </c>
      <c r="O115" s="21">
        <f t="shared" si="4"/>
        <v>6146.7</v>
      </c>
      <c r="Q115" s="155">
        <v>2198</v>
      </c>
      <c r="R115" s="21">
        <f t="shared" si="3"/>
        <v>2285.92</v>
      </c>
      <c r="S115" s="302">
        <f t="shared" si="5"/>
        <v>0.07999999999992724</v>
      </c>
    </row>
    <row r="116" spans="1:19" s="21" customFormat="1" ht="111" customHeight="1">
      <c r="A116" s="163" t="s">
        <v>244</v>
      </c>
      <c r="B116" s="624" t="s">
        <v>91</v>
      </c>
      <c r="C116" s="626"/>
      <c r="D116" s="624" t="s">
        <v>245</v>
      </c>
      <c r="E116" s="626"/>
      <c r="F116" s="627" t="s">
        <v>92</v>
      </c>
      <c r="G116" s="628"/>
      <c r="H116" s="629"/>
      <c r="I116" s="624" t="s">
        <v>246</v>
      </c>
      <c r="J116" s="625"/>
      <c r="K116" s="626"/>
      <c r="L116" s="120" t="s">
        <v>1079</v>
      </c>
      <c r="M116" s="155">
        <v>2975</v>
      </c>
      <c r="N116" s="155">
        <v>5854</v>
      </c>
      <c r="O116" s="21">
        <f t="shared" si="4"/>
        <v>6146.7</v>
      </c>
      <c r="Q116" s="155">
        <v>2861</v>
      </c>
      <c r="R116" s="21">
        <f t="shared" si="3"/>
        <v>2975.44</v>
      </c>
      <c r="S116" s="302">
        <f t="shared" si="5"/>
        <v>-0.44000000000005457</v>
      </c>
    </row>
    <row r="117" spans="1:19" s="21" customFormat="1" ht="15.75" customHeight="1">
      <c r="A117" s="670" t="s">
        <v>729</v>
      </c>
      <c r="B117" s="670"/>
      <c r="C117" s="670"/>
      <c r="D117" s="670"/>
      <c r="E117" s="670"/>
      <c r="F117" s="670"/>
      <c r="G117" s="670"/>
      <c r="H117" s="670"/>
      <c r="I117" s="670"/>
      <c r="J117" s="670"/>
      <c r="K117" s="670"/>
      <c r="L117" s="670"/>
      <c r="M117" s="670"/>
      <c r="O117" s="21">
        <f t="shared" si="4"/>
        <v>0</v>
      </c>
      <c r="R117" s="21">
        <f t="shared" si="3"/>
        <v>0</v>
      </c>
      <c r="S117" s="302">
        <f t="shared" si="5"/>
        <v>0</v>
      </c>
    </row>
    <row r="118" spans="1:19" s="21" customFormat="1" ht="48.75" customHeight="1">
      <c r="A118" s="142" t="s">
        <v>140</v>
      </c>
      <c r="B118" s="624" t="s">
        <v>106</v>
      </c>
      <c r="C118" s="626"/>
      <c r="D118" s="624" t="s">
        <v>141</v>
      </c>
      <c r="E118" s="626"/>
      <c r="F118" s="627" t="s">
        <v>107</v>
      </c>
      <c r="G118" s="628"/>
      <c r="H118" s="629"/>
      <c r="I118" s="624" t="s">
        <v>142</v>
      </c>
      <c r="J118" s="625"/>
      <c r="K118" s="626"/>
      <c r="L118" s="144" t="s">
        <v>54</v>
      </c>
      <c r="M118" s="156">
        <v>498</v>
      </c>
      <c r="N118" s="156">
        <v>434</v>
      </c>
      <c r="O118" s="21">
        <f t="shared" si="4"/>
        <v>455.70000000000005</v>
      </c>
      <c r="Q118" s="156">
        <v>479</v>
      </c>
      <c r="R118" s="21">
        <f t="shared" si="3"/>
        <v>498.16</v>
      </c>
      <c r="S118" s="302">
        <f t="shared" si="5"/>
        <v>-0.160000000000025</v>
      </c>
    </row>
    <row r="119" spans="1:19" s="21" customFormat="1" ht="35.25" customHeight="1">
      <c r="A119" s="142" t="s">
        <v>155</v>
      </c>
      <c r="B119" s="624" t="s">
        <v>702</v>
      </c>
      <c r="C119" s="626"/>
      <c r="D119" s="624"/>
      <c r="E119" s="626"/>
      <c r="F119" s="624" t="s">
        <v>703</v>
      </c>
      <c r="G119" s="625"/>
      <c r="H119" s="626"/>
      <c r="I119" s="624"/>
      <c r="J119" s="625"/>
      <c r="K119" s="626"/>
      <c r="L119" s="120" t="s">
        <v>54</v>
      </c>
      <c r="M119" s="155">
        <v>1098</v>
      </c>
      <c r="N119" s="155">
        <v>958</v>
      </c>
      <c r="O119" s="21">
        <f t="shared" si="4"/>
        <v>1005.9000000000001</v>
      </c>
      <c r="Q119" s="155">
        <v>1056</v>
      </c>
      <c r="R119" s="21">
        <f t="shared" si="3"/>
        <v>1098.24</v>
      </c>
      <c r="S119" s="302">
        <f t="shared" si="5"/>
        <v>-0.2400000000000091</v>
      </c>
    </row>
    <row r="120" spans="1:19" s="21" customFormat="1" ht="42.75" customHeight="1">
      <c r="A120" s="143" t="s">
        <v>105</v>
      </c>
      <c r="B120" s="624" t="s">
        <v>718</v>
      </c>
      <c r="C120" s="626"/>
      <c r="D120" s="624"/>
      <c r="E120" s="626"/>
      <c r="F120" s="624" t="s">
        <v>719</v>
      </c>
      <c r="G120" s="625"/>
      <c r="H120" s="626"/>
      <c r="I120" s="624"/>
      <c r="J120" s="625"/>
      <c r="K120" s="626"/>
      <c r="L120" s="120" t="s">
        <v>54</v>
      </c>
      <c r="M120" s="156">
        <v>401</v>
      </c>
      <c r="N120" s="156">
        <v>350</v>
      </c>
      <c r="O120" s="21">
        <f t="shared" si="4"/>
        <v>367.5</v>
      </c>
      <c r="Q120" s="156">
        <v>386</v>
      </c>
      <c r="R120" s="21">
        <f t="shared" si="3"/>
        <v>401.44</v>
      </c>
      <c r="S120" s="302">
        <f t="shared" si="5"/>
        <v>-0.4399999999999977</v>
      </c>
    </row>
    <row r="121" spans="1:19" s="21" customFormat="1" ht="48.75" customHeight="1">
      <c r="A121" s="142" t="s">
        <v>156</v>
      </c>
      <c r="B121" s="624" t="s">
        <v>106</v>
      </c>
      <c r="C121" s="626"/>
      <c r="D121" s="624" t="s">
        <v>157</v>
      </c>
      <c r="E121" s="626"/>
      <c r="F121" s="627" t="s">
        <v>107</v>
      </c>
      <c r="G121" s="628"/>
      <c r="H121" s="629"/>
      <c r="I121" s="624" t="s">
        <v>215</v>
      </c>
      <c r="J121" s="625"/>
      <c r="K121" s="626"/>
      <c r="L121" s="144" t="s">
        <v>1006</v>
      </c>
      <c r="M121" s="156">
        <v>759</v>
      </c>
      <c r="N121" s="156">
        <v>600</v>
      </c>
      <c r="O121" s="21">
        <f t="shared" si="4"/>
        <v>630</v>
      </c>
      <c r="Q121" s="156">
        <v>730</v>
      </c>
      <c r="R121" s="21">
        <f t="shared" si="3"/>
        <v>759.2</v>
      </c>
      <c r="S121" s="302">
        <f t="shared" si="5"/>
        <v>-0.20000000000004547</v>
      </c>
    </row>
    <row r="122" spans="1:19" s="21" customFormat="1" ht="49.5" customHeight="1">
      <c r="A122" s="142" t="s">
        <v>216</v>
      </c>
      <c r="B122" s="624" t="s">
        <v>106</v>
      </c>
      <c r="C122" s="626"/>
      <c r="D122" s="624" t="s">
        <v>217</v>
      </c>
      <c r="E122" s="626"/>
      <c r="F122" s="627" t="s">
        <v>107</v>
      </c>
      <c r="G122" s="628"/>
      <c r="H122" s="629"/>
      <c r="I122" s="624" t="s">
        <v>218</v>
      </c>
      <c r="J122" s="625"/>
      <c r="K122" s="626"/>
      <c r="L122" s="144" t="s">
        <v>1006</v>
      </c>
      <c r="M122" s="156">
        <v>825</v>
      </c>
      <c r="N122" s="156">
        <v>650</v>
      </c>
      <c r="O122" s="21">
        <f t="shared" si="4"/>
        <v>682.5</v>
      </c>
      <c r="Q122" s="156">
        <v>793</v>
      </c>
      <c r="R122" s="21">
        <f t="shared" si="3"/>
        <v>824.72</v>
      </c>
      <c r="S122" s="302">
        <f t="shared" si="5"/>
        <v>0.2799999999999727</v>
      </c>
    </row>
    <row r="123" spans="1:19" s="21" customFormat="1" ht="45.75" customHeight="1">
      <c r="A123" s="142" t="s">
        <v>164</v>
      </c>
      <c r="B123" s="624" t="s">
        <v>106</v>
      </c>
      <c r="C123" s="626"/>
      <c r="D123" s="624" t="s">
        <v>165</v>
      </c>
      <c r="E123" s="626"/>
      <c r="F123" s="627" t="s">
        <v>107</v>
      </c>
      <c r="G123" s="628"/>
      <c r="H123" s="629"/>
      <c r="I123" s="624" t="s">
        <v>166</v>
      </c>
      <c r="J123" s="625"/>
      <c r="K123" s="626"/>
      <c r="L123" s="120" t="s">
        <v>1079</v>
      </c>
      <c r="M123" s="161">
        <v>5148</v>
      </c>
      <c r="N123" s="161">
        <v>4490</v>
      </c>
      <c r="O123" s="21">
        <f t="shared" si="4"/>
        <v>4714.5</v>
      </c>
      <c r="Q123" s="161">
        <v>4950</v>
      </c>
      <c r="R123" s="21">
        <f t="shared" si="3"/>
        <v>5148</v>
      </c>
      <c r="S123" s="302">
        <f t="shared" si="5"/>
        <v>0</v>
      </c>
    </row>
    <row r="124" spans="1:17" ht="36" customHeight="1">
      <c r="A124" s="134" t="s">
        <v>731</v>
      </c>
      <c r="B124" s="630" t="s">
        <v>1035</v>
      </c>
      <c r="C124" s="631"/>
      <c r="D124" s="630" t="s">
        <v>1342</v>
      </c>
      <c r="E124" s="631"/>
      <c r="F124" s="618" t="s">
        <v>1051</v>
      </c>
      <c r="G124" s="619"/>
      <c r="H124" s="620"/>
      <c r="I124" s="618" t="s">
        <v>1038</v>
      </c>
      <c r="J124" s="619"/>
      <c r="K124" s="620"/>
      <c r="L124" s="334" t="s">
        <v>1016</v>
      </c>
      <c r="M124" s="135" t="s">
        <v>1343</v>
      </c>
      <c r="N124" s="135" t="s">
        <v>541</v>
      </c>
      <c r="Q124" s="135" t="s">
        <v>733</v>
      </c>
    </row>
    <row r="125" spans="1:19" ht="15.75">
      <c r="A125" s="680" t="s">
        <v>188</v>
      </c>
      <c r="B125" s="680"/>
      <c r="C125" s="680"/>
      <c r="D125" s="680"/>
      <c r="E125" s="680"/>
      <c r="F125" s="680"/>
      <c r="G125" s="680"/>
      <c r="H125" s="680"/>
      <c r="I125" s="680"/>
      <c r="J125" s="680"/>
      <c r="K125" s="680"/>
      <c r="L125" s="680"/>
      <c r="M125" s="680"/>
      <c r="N125"/>
      <c r="O125" s="21">
        <f t="shared" si="4"/>
        <v>0</v>
      </c>
      <c r="Q125"/>
      <c r="R125" s="21">
        <f t="shared" si="3"/>
        <v>0</v>
      </c>
      <c r="S125" s="302">
        <f t="shared" si="5"/>
        <v>0</v>
      </c>
    </row>
    <row r="126" spans="1:19" s="21" customFormat="1" ht="36.75" customHeight="1">
      <c r="A126" s="238" t="s">
        <v>201</v>
      </c>
      <c r="B126" s="484" t="s">
        <v>711</v>
      </c>
      <c r="C126" s="486"/>
      <c r="D126" s="484"/>
      <c r="E126" s="486"/>
      <c r="F126" s="484" t="s">
        <v>712</v>
      </c>
      <c r="G126" s="485"/>
      <c r="H126" s="486"/>
      <c r="I126" s="484"/>
      <c r="J126" s="485"/>
      <c r="K126" s="486"/>
      <c r="L126" s="239" t="s">
        <v>465</v>
      </c>
      <c r="M126" s="240">
        <v>222</v>
      </c>
      <c r="N126" s="240">
        <v>153</v>
      </c>
      <c r="O126" s="21">
        <f t="shared" si="4"/>
        <v>160.65</v>
      </c>
      <c r="Q126" s="240">
        <v>210</v>
      </c>
      <c r="R126" s="21">
        <f t="shared" si="3"/>
        <v>218.4</v>
      </c>
      <c r="S126" s="302">
        <f t="shared" si="5"/>
        <v>3.5999999999999943</v>
      </c>
    </row>
    <row r="127" spans="1:19" ht="45.75" customHeight="1">
      <c r="A127" s="23" t="s">
        <v>879</v>
      </c>
      <c r="B127" s="381" t="s">
        <v>841</v>
      </c>
      <c r="C127" s="383"/>
      <c r="D127" s="381" t="s">
        <v>880</v>
      </c>
      <c r="E127" s="383"/>
      <c r="F127" s="381" t="s">
        <v>881</v>
      </c>
      <c r="G127" s="382"/>
      <c r="H127" s="383"/>
      <c r="I127" s="381" t="s">
        <v>882</v>
      </c>
      <c r="J127" s="382"/>
      <c r="K127" s="383"/>
      <c r="L127" s="24" t="s">
        <v>54</v>
      </c>
      <c r="M127" s="25">
        <v>337</v>
      </c>
      <c r="N127" s="25">
        <v>302</v>
      </c>
      <c r="O127" s="21">
        <f t="shared" si="4"/>
        <v>317.1</v>
      </c>
      <c r="Q127" s="25">
        <v>317</v>
      </c>
      <c r="R127" s="21">
        <f t="shared" si="3"/>
        <v>329.68</v>
      </c>
      <c r="S127" s="302">
        <f t="shared" si="5"/>
        <v>7.319999999999993</v>
      </c>
    </row>
    <row r="128" spans="1:19" ht="47.25" customHeight="1">
      <c r="A128" s="23" t="s">
        <v>900</v>
      </c>
      <c r="B128" s="672" t="s">
        <v>841</v>
      </c>
      <c r="C128" s="673"/>
      <c r="D128" s="674" t="s">
        <v>901</v>
      </c>
      <c r="E128" s="675"/>
      <c r="F128" s="381" t="s">
        <v>881</v>
      </c>
      <c r="G128" s="382"/>
      <c r="H128" s="383"/>
      <c r="I128" s="381" t="s">
        <v>902</v>
      </c>
      <c r="J128" s="382"/>
      <c r="K128" s="383"/>
      <c r="L128" s="24" t="s">
        <v>54</v>
      </c>
      <c r="M128" s="25">
        <v>345</v>
      </c>
      <c r="N128" s="25">
        <v>310</v>
      </c>
      <c r="O128" s="21">
        <f t="shared" si="4"/>
        <v>325.5</v>
      </c>
      <c r="Q128" s="25">
        <v>310</v>
      </c>
      <c r="R128" s="21">
        <f t="shared" si="3"/>
        <v>322.40000000000003</v>
      </c>
      <c r="S128" s="302">
        <f t="shared" si="5"/>
        <v>22.599999999999966</v>
      </c>
    </row>
    <row r="129" spans="1:19" ht="51" customHeight="1">
      <c r="A129" s="23" t="s">
        <v>903</v>
      </c>
      <c r="B129" s="672" t="s">
        <v>841</v>
      </c>
      <c r="C129" s="673"/>
      <c r="D129" s="674" t="s">
        <v>904</v>
      </c>
      <c r="E129" s="675"/>
      <c r="F129" s="381" t="s">
        <v>881</v>
      </c>
      <c r="G129" s="382"/>
      <c r="H129" s="383"/>
      <c r="I129" s="381" t="s">
        <v>905</v>
      </c>
      <c r="J129" s="382"/>
      <c r="K129" s="383"/>
      <c r="L129" s="24" t="s">
        <v>54</v>
      </c>
      <c r="M129" s="25">
        <v>515</v>
      </c>
      <c r="N129" s="25">
        <v>463</v>
      </c>
      <c r="O129" s="21">
        <f t="shared" si="4"/>
        <v>486.15000000000003</v>
      </c>
      <c r="Q129" s="25">
        <v>486</v>
      </c>
      <c r="R129" s="21">
        <f t="shared" si="3"/>
        <v>505.44</v>
      </c>
      <c r="S129" s="302">
        <f t="shared" si="5"/>
        <v>9.560000000000002</v>
      </c>
    </row>
    <row r="130" spans="1:19" s="21" customFormat="1" ht="34.5" customHeight="1">
      <c r="A130" s="241" t="s">
        <v>202</v>
      </c>
      <c r="B130" s="484" t="s">
        <v>711</v>
      </c>
      <c r="C130" s="486"/>
      <c r="D130" s="678"/>
      <c r="E130" s="679"/>
      <c r="F130" s="484" t="s">
        <v>713</v>
      </c>
      <c r="G130" s="485"/>
      <c r="H130" s="486"/>
      <c r="I130" s="484"/>
      <c r="J130" s="485"/>
      <c r="K130" s="486"/>
      <c r="L130" s="242" t="s">
        <v>48</v>
      </c>
      <c r="M130" s="243">
        <v>732</v>
      </c>
      <c r="N130" s="243">
        <v>670</v>
      </c>
      <c r="O130" s="21">
        <f t="shared" si="4"/>
        <v>703.5</v>
      </c>
      <c r="Q130" s="243">
        <v>704</v>
      </c>
      <c r="R130" s="21">
        <f t="shared" si="3"/>
        <v>732.1600000000001</v>
      </c>
      <c r="S130" s="302">
        <f t="shared" si="5"/>
        <v>-0.16000000000008185</v>
      </c>
    </row>
    <row r="131" spans="1:19" ht="35.25" customHeight="1">
      <c r="A131" s="681" t="s">
        <v>466</v>
      </c>
      <c r="B131" s="683" t="s">
        <v>1022</v>
      </c>
      <c r="C131" s="684"/>
      <c r="D131" s="687" t="s">
        <v>1143</v>
      </c>
      <c r="E131" s="688"/>
      <c r="F131" s="360" t="s">
        <v>467</v>
      </c>
      <c r="G131" s="361"/>
      <c r="H131" s="362"/>
      <c r="I131" s="360" t="s">
        <v>468</v>
      </c>
      <c r="J131" s="361"/>
      <c r="K131" s="362"/>
      <c r="L131" s="126" t="s">
        <v>1006</v>
      </c>
      <c r="M131" s="125">
        <v>27</v>
      </c>
      <c r="N131" s="125">
        <v>24</v>
      </c>
      <c r="O131" s="21">
        <f t="shared" si="4"/>
        <v>25.200000000000003</v>
      </c>
      <c r="Q131" s="125">
        <v>26</v>
      </c>
      <c r="R131" s="21">
        <f t="shared" si="3"/>
        <v>27.04</v>
      </c>
      <c r="S131" s="302">
        <f t="shared" si="5"/>
        <v>-0.03999999999999915</v>
      </c>
    </row>
    <row r="132" spans="1:19" ht="15.75" customHeight="1">
      <c r="A132" s="682"/>
      <c r="B132" s="685"/>
      <c r="C132" s="686"/>
      <c r="D132" s="676" t="s">
        <v>1117</v>
      </c>
      <c r="E132" s="677"/>
      <c r="F132" s="356"/>
      <c r="G132" s="357"/>
      <c r="H132" s="358"/>
      <c r="I132" s="356" t="s">
        <v>1006</v>
      </c>
      <c r="J132" s="357"/>
      <c r="K132" s="358"/>
      <c r="L132" s="127"/>
      <c r="M132" s="128"/>
      <c r="N132" s="128"/>
      <c r="O132" s="21"/>
      <c r="Q132" s="128"/>
      <c r="R132" s="21">
        <f>Q132*1.04</f>
        <v>0</v>
      </c>
      <c r="S132" s="302">
        <f t="shared" si="5"/>
        <v>0</v>
      </c>
    </row>
    <row r="133" spans="1:20" ht="64.5" customHeight="1">
      <c r="A133" s="72" t="s">
        <v>1265</v>
      </c>
      <c r="B133" s="348" t="s">
        <v>955</v>
      </c>
      <c r="C133" s="349"/>
      <c r="D133" s="6" t="s">
        <v>1146</v>
      </c>
      <c r="E133" s="499" t="s">
        <v>1144</v>
      </c>
      <c r="F133" s="500"/>
      <c r="G133" s="501"/>
      <c r="H133" s="348" t="s">
        <v>1102</v>
      </c>
      <c r="I133" s="353"/>
      <c r="J133" s="349"/>
      <c r="K133" s="2" t="s">
        <v>1006</v>
      </c>
      <c r="L133" s="11">
        <v>102</v>
      </c>
      <c r="M133" s="303"/>
      <c r="N133"/>
      <c r="Q133" s="303"/>
      <c r="R133" s="21">
        <f aca="true" t="shared" si="6" ref="R133:R138">L133</f>
        <v>102</v>
      </c>
      <c r="S133" s="302">
        <f t="shared" si="5"/>
        <v>-102</v>
      </c>
      <c r="T133">
        <f>R133*1.04</f>
        <v>106.08</v>
      </c>
    </row>
    <row r="134" spans="1:19" ht="16.5" customHeight="1">
      <c r="A134" s="69"/>
      <c r="B134" s="354"/>
      <c r="C134" s="355"/>
      <c r="D134" s="8" t="s">
        <v>1117</v>
      </c>
      <c r="E134" s="356"/>
      <c r="F134" s="357"/>
      <c r="G134" s="357"/>
      <c r="H134" s="354" t="s">
        <v>1006</v>
      </c>
      <c r="I134" s="359"/>
      <c r="J134" s="355"/>
      <c r="K134" s="3"/>
      <c r="L134" s="12"/>
      <c r="M134"/>
      <c r="N134"/>
      <c r="Q134"/>
      <c r="R134" s="21">
        <f t="shared" si="6"/>
        <v>0</v>
      </c>
      <c r="S134" s="302">
        <f t="shared" si="5"/>
        <v>0</v>
      </c>
    </row>
    <row r="135" spans="1:20" ht="63" customHeight="1">
      <c r="A135" s="72" t="s">
        <v>1266</v>
      </c>
      <c r="B135" s="348" t="s">
        <v>955</v>
      </c>
      <c r="C135" s="349"/>
      <c r="D135" s="6" t="s">
        <v>1147</v>
      </c>
      <c r="E135" s="499" t="s">
        <v>1144</v>
      </c>
      <c r="F135" s="500"/>
      <c r="G135" s="501"/>
      <c r="H135" s="367" t="s">
        <v>1095</v>
      </c>
      <c r="I135" s="363"/>
      <c r="J135" s="368"/>
      <c r="K135" s="11" t="s">
        <v>1006</v>
      </c>
      <c r="L135" s="53">
        <v>92</v>
      </c>
      <c r="M135"/>
      <c r="N135"/>
      <c r="Q135"/>
      <c r="R135" s="21">
        <f t="shared" si="6"/>
        <v>92</v>
      </c>
      <c r="S135" s="302">
        <f t="shared" si="5"/>
        <v>-92</v>
      </c>
      <c r="T135">
        <f>R135*1.04</f>
        <v>95.68</v>
      </c>
    </row>
    <row r="136" spans="1:19" ht="16.5" customHeight="1">
      <c r="A136" s="69"/>
      <c r="B136" s="354"/>
      <c r="C136" s="355"/>
      <c r="D136" s="8" t="s">
        <v>1117</v>
      </c>
      <c r="E136" s="356"/>
      <c r="F136" s="357"/>
      <c r="G136" s="357"/>
      <c r="H136" s="354" t="s">
        <v>1006</v>
      </c>
      <c r="I136" s="359"/>
      <c r="J136" s="355"/>
      <c r="K136" s="12"/>
      <c r="L136" s="65"/>
      <c r="M136"/>
      <c r="N136"/>
      <c r="Q136"/>
      <c r="R136" s="21">
        <f t="shared" si="6"/>
        <v>0</v>
      </c>
      <c r="S136" s="302">
        <f t="shared" si="5"/>
        <v>0</v>
      </c>
    </row>
    <row r="137" spans="1:20" ht="67.5" customHeight="1">
      <c r="A137" s="72" t="s">
        <v>1267</v>
      </c>
      <c r="B137" s="348" t="s">
        <v>955</v>
      </c>
      <c r="C137" s="349"/>
      <c r="D137" s="6" t="s">
        <v>1096</v>
      </c>
      <c r="E137" s="499" t="s">
        <v>1144</v>
      </c>
      <c r="F137" s="500"/>
      <c r="G137" s="501"/>
      <c r="H137" s="502" t="s">
        <v>1097</v>
      </c>
      <c r="I137" s="503"/>
      <c r="J137" s="504"/>
      <c r="K137" s="11" t="s">
        <v>1006</v>
      </c>
      <c r="L137" s="53">
        <v>158</v>
      </c>
      <c r="M137"/>
      <c r="N137"/>
      <c r="Q137"/>
      <c r="R137" s="21">
        <f t="shared" si="6"/>
        <v>158</v>
      </c>
      <c r="S137" s="302">
        <f t="shared" si="5"/>
        <v>-158</v>
      </c>
      <c r="T137">
        <f>L137*1.04</f>
        <v>164.32</v>
      </c>
    </row>
    <row r="138" spans="1:18" ht="16.5" customHeight="1">
      <c r="A138" s="69"/>
      <c r="B138" s="354"/>
      <c r="C138" s="355"/>
      <c r="D138" s="8" t="s">
        <v>1117</v>
      </c>
      <c r="E138" s="356"/>
      <c r="F138" s="357"/>
      <c r="G138" s="357"/>
      <c r="H138" s="354" t="s">
        <v>1006</v>
      </c>
      <c r="I138" s="359"/>
      <c r="J138" s="355"/>
      <c r="K138" s="12"/>
      <c r="L138" s="65"/>
      <c r="M138"/>
      <c r="N138"/>
      <c r="Q138"/>
      <c r="R138" s="21">
        <f t="shared" si="6"/>
        <v>0</v>
      </c>
    </row>
  </sheetData>
  <sheetProtection/>
  <mergeCells count="482">
    <mergeCell ref="B107:C107"/>
    <mergeCell ref="D107:E107"/>
    <mergeCell ref="F107:H107"/>
    <mergeCell ref="I107:K107"/>
    <mergeCell ref="B124:C124"/>
    <mergeCell ref="D124:E124"/>
    <mergeCell ref="F124:H124"/>
    <mergeCell ref="I124:K124"/>
    <mergeCell ref="B122:C122"/>
    <mergeCell ref="D122:E122"/>
    <mergeCell ref="B17:C17"/>
    <mergeCell ref="F17:H17"/>
    <mergeCell ref="F15:H15"/>
    <mergeCell ref="F16:H16"/>
    <mergeCell ref="B16:C16"/>
    <mergeCell ref="D16:E16"/>
    <mergeCell ref="B15:C15"/>
    <mergeCell ref="A125:M125"/>
    <mergeCell ref="A131:A132"/>
    <mergeCell ref="F47:H47"/>
    <mergeCell ref="F50:H50"/>
    <mergeCell ref="F52:H52"/>
    <mergeCell ref="F54:H54"/>
    <mergeCell ref="B131:C132"/>
    <mergeCell ref="D131:E131"/>
    <mergeCell ref="F131:H131"/>
    <mergeCell ref="I131:K131"/>
    <mergeCell ref="D132:E132"/>
    <mergeCell ref="F132:H132"/>
    <mergeCell ref="I132:K132"/>
    <mergeCell ref="B130:C130"/>
    <mergeCell ref="D130:E130"/>
    <mergeCell ref="F130:H130"/>
    <mergeCell ref="I130:K130"/>
    <mergeCell ref="B128:C128"/>
    <mergeCell ref="D128:E128"/>
    <mergeCell ref="F128:H128"/>
    <mergeCell ref="I128:K128"/>
    <mergeCell ref="B129:C129"/>
    <mergeCell ref="D129:E129"/>
    <mergeCell ref="F129:H129"/>
    <mergeCell ref="I129:K129"/>
    <mergeCell ref="B126:C126"/>
    <mergeCell ref="D126:E126"/>
    <mergeCell ref="F126:H126"/>
    <mergeCell ref="I126:K126"/>
    <mergeCell ref="B127:C127"/>
    <mergeCell ref="D127:E127"/>
    <mergeCell ref="F127:H127"/>
    <mergeCell ref="I127:K127"/>
    <mergeCell ref="F122:H122"/>
    <mergeCell ref="I122:K122"/>
    <mergeCell ref="B123:C123"/>
    <mergeCell ref="D123:E123"/>
    <mergeCell ref="F123:H123"/>
    <mergeCell ref="I123:K123"/>
    <mergeCell ref="B120:C120"/>
    <mergeCell ref="D120:E120"/>
    <mergeCell ref="F120:H120"/>
    <mergeCell ref="I120:K120"/>
    <mergeCell ref="B121:C121"/>
    <mergeCell ref="D121:E121"/>
    <mergeCell ref="F121:H121"/>
    <mergeCell ref="I121:K121"/>
    <mergeCell ref="B118:C118"/>
    <mergeCell ref="D118:E118"/>
    <mergeCell ref="F118:H118"/>
    <mergeCell ref="I118:K118"/>
    <mergeCell ref="B119:C119"/>
    <mergeCell ref="D119:E119"/>
    <mergeCell ref="F119:H119"/>
    <mergeCell ref="I119:K119"/>
    <mergeCell ref="B111:C111"/>
    <mergeCell ref="D111:E111"/>
    <mergeCell ref="I111:K111"/>
    <mergeCell ref="A117:M117"/>
    <mergeCell ref="F111:H111"/>
    <mergeCell ref="B112:C112"/>
    <mergeCell ref="D112:E112"/>
    <mergeCell ref="F112:H112"/>
    <mergeCell ref="I112:K112"/>
    <mergeCell ref="B116:C116"/>
    <mergeCell ref="B110:C110"/>
    <mergeCell ref="D110:E110"/>
    <mergeCell ref="F110:H110"/>
    <mergeCell ref="I110:K110"/>
    <mergeCell ref="B104:C104"/>
    <mergeCell ref="D104:E104"/>
    <mergeCell ref="F104:H104"/>
    <mergeCell ref="I104:K104"/>
    <mergeCell ref="D109:E109"/>
    <mergeCell ref="F109:H109"/>
    <mergeCell ref="I103:K103"/>
    <mergeCell ref="I102:K102"/>
    <mergeCell ref="B102:C102"/>
    <mergeCell ref="D102:E102"/>
    <mergeCell ref="F102:H102"/>
    <mergeCell ref="I97:K97"/>
    <mergeCell ref="B103:C103"/>
    <mergeCell ref="I101:K101"/>
    <mergeCell ref="I100:K100"/>
    <mergeCell ref="D98:E98"/>
    <mergeCell ref="B57:C57"/>
    <mergeCell ref="B63:C63"/>
    <mergeCell ref="D103:E103"/>
    <mergeCell ref="F103:H103"/>
    <mergeCell ref="B101:C101"/>
    <mergeCell ref="D101:E101"/>
    <mergeCell ref="F101:H101"/>
    <mergeCell ref="F97:H97"/>
    <mergeCell ref="D96:E96"/>
    <mergeCell ref="B98:C98"/>
    <mergeCell ref="I109:K109"/>
    <mergeCell ref="B108:C108"/>
    <mergeCell ref="D108:E108"/>
    <mergeCell ref="F108:H108"/>
    <mergeCell ref="I108:K108"/>
    <mergeCell ref="B109:C109"/>
    <mergeCell ref="B105:C105"/>
    <mergeCell ref="D105:E105"/>
    <mergeCell ref="F105:H105"/>
    <mergeCell ref="I105:K105"/>
    <mergeCell ref="B106:C106"/>
    <mergeCell ref="D106:E106"/>
    <mergeCell ref="F106:H106"/>
    <mergeCell ref="I106:K106"/>
    <mergeCell ref="F20:H20"/>
    <mergeCell ref="F22:H22"/>
    <mergeCell ref="F24:H24"/>
    <mergeCell ref="F26:H26"/>
    <mergeCell ref="F29:H29"/>
    <mergeCell ref="B100:C100"/>
    <mergeCell ref="D100:E100"/>
    <mergeCell ref="F100:H100"/>
    <mergeCell ref="F96:H96"/>
    <mergeCell ref="B52:C52"/>
    <mergeCell ref="B56:C56"/>
    <mergeCell ref="D66:E66"/>
    <mergeCell ref="D64:E64"/>
    <mergeCell ref="D48:E48"/>
    <mergeCell ref="F30:H30"/>
    <mergeCell ref="D63:E63"/>
    <mergeCell ref="D52:E52"/>
    <mergeCell ref="B31:C31"/>
    <mergeCell ref="D31:E31"/>
    <mergeCell ref="B59:C59"/>
    <mergeCell ref="F12:H12"/>
    <mergeCell ref="B11:C11"/>
    <mergeCell ref="I54:K54"/>
    <mergeCell ref="I53:K53"/>
    <mergeCell ref="I48:K48"/>
    <mergeCell ref="D53:E53"/>
    <mergeCell ref="B14:C14"/>
    <mergeCell ref="F40:H40"/>
    <mergeCell ref="F41:H41"/>
    <mergeCell ref="B54:C54"/>
    <mergeCell ref="F98:H98"/>
    <mergeCell ref="I98:K98"/>
    <mergeCell ref="B99:C99"/>
    <mergeCell ref="D99:E99"/>
    <mergeCell ref="F99:H99"/>
    <mergeCell ref="I99:K99"/>
    <mergeCell ref="I96:K96"/>
    <mergeCell ref="B95:C95"/>
    <mergeCell ref="D95:E95"/>
    <mergeCell ref="I95:K95"/>
    <mergeCell ref="F94:H94"/>
    <mergeCell ref="F95:H95"/>
    <mergeCell ref="B97:C97"/>
    <mergeCell ref="D97:E97"/>
    <mergeCell ref="B94:C94"/>
    <mergeCell ref="D94:E94"/>
    <mergeCell ref="B96:C96"/>
    <mergeCell ref="B93:C93"/>
    <mergeCell ref="D93:E93"/>
    <mergeCell ref="I93:K93"/>
    <mergeCell ref="F92:H92"/>
    <mergeCell ref="F93:H93"/>
    <mergeCell ref="I94:K94"/>
    <mergeCell ref="B91:C91"/>
    <mergeCell ref="D91:E91"/>
    <mergeCell ref="I91:K91"/>
    <mergeCell ref="F91:H91"/>
    <mergeCell ref="B92:C92"/>
    <mergeCell ref="D92:E92"/>
    <mergeCell ref="I92:K92"/>
    <mergeCell ref="B89:C89"/>
    <mergeCell ref="D89:E89"/>
    <mergeCell ref="I89:K89"/>
    <mergeCell ref="F89:H89"/>
    <mergeCell ref="B90:C90"/>
    <mergeCell ref="D90:E90"/>
    <mergeCell ref="I90:K90"/>
    <mergeCell ref="B86:C86"/>
    <mergeCell ref="D86:E86"/>
    <mergeCell ref="F86:H86"/>
    <mergeCell ref="F90:H90"/>
    <mergeCell ref="A85:M85"/>
    <mergeCell ref="I86:K86"/>
    <mergeCell ref="B88:C88"/>
    <mergeCell ref="D88:E88"/>
    <mergeCell ref="I88:K88"/>
    <mergeCell ref="F87:H87"/>
    <mergeCell ref="I87:K87"/>
    <mergeCell ref="B87:C87"/>
    <mergeCell ref="D87:E87"/>
    <mergeCell ref="F88:H88"/>
    <mergeCell ref="B80:C80"/>
    <mergeCell ref="D80:E80"/>
    <mergeCell ref="I80:K80"/>
    <mergeCell ref="D81:E81"/>
    <mergeCell ref="I81:K81"/>
    <mergeCell ref="B81:C81"/>
    <mergeCell ref="F80:H80"/>
    <mergeCell ref="F81:H81"/>
    <mergeCell ref="B78:C78"/>
    <mergeCell ref="D78:E78"/>
    <mergeCell ref="I78:K78"/>
    <mergeCell ref="D79:E79"/>
    <mergeCell ref="I79:K79"/>
    <mergeCell ref="B79:C79"/>
    <mergeCell ref="F78:H78"/>
    <mergeCell ref="F79:H79"/>
    <mergeCell ref="B75:C75"/>
    <mergeCell ref="D75:E75"/>
    <mergeCell ref="I75:K75"/>
    <mergeCell ref="D76:E76"/>
    <mergeCell ref="I76:K76"/>
    <mergeCell ref="B76:C76"/>
    <mergeCell ref="F75:H75"/>
    <mergeCell ref="F76:H76"/>
    <mergeCell ref="D73:E73"/>
    <mergeCell ref="I73:K73"/>
    <mergeCell ref="B74:C74"/>
    <mergeCell ref="D74:E74"/>
    <mergeCell ref="I74:K74"/>
    <mergeCell ref="B73:C73"/>
    <mergeCell ref="F73:H73"/>
    <mergeCell ref="F74:H74"/>
    <mergeCell ref="D71:E71"/>
    <mergeCell ref="I71:K71"/>
    <mergeCell ref="B72:C72"/>
    <mergeCell ref="D72:E72"/>
    <mergeCell ref="I72:K72"/>
    <mergeCell ref="F72:H72"/>
    <mergeCell ref="D69:E69"/>
    <mergeCell ref="I69:K69"/>
    <mergeCell ref="B70:C70"/>
    <mergeCell ref="D70:E70"/>
    <mergeCell ref="I70:K70"/>
    <mergeCell ref="F70:H70"/>
    <mergeCell ref="B68:C68"/>
    <mergeCell ref="D68:E68"/>
    <mergeCell ref="I68:K68"/>
    <mergeCell ref="I66:K66"/>
    <mergeCell ref="F68:H68"/>
    <mergeCell ref="B67:C67"/>
    <mergeCell ref="D67:E67"/>
    <mergeCell ref="I63:K63"/>
    <mergeCell ref="F63:H63"/>
    <mergeCell ref="I64:K64"/>
    <mergeCell ref="B65:C65"/>
    <mergeCell ref="D65:E65"/>
    <mergeCell ref="I65:K65"/>
    <mergeCell ref="F65:H65"/>
    <mergeCell ref="I60:K60"/>
    <mergeCell ref="B61:C61"/>
    <mergeCell ref="D61:E61"/>
    <mergeCell ref="I61:K61"/>
    <mergeCell ref="F61:H61"/>
    <mergeCell ref="I62:K62"/>
    <mergeCell ref="D62:E62"/>
    <mergeCell ref="D60:E60"/>
    <mergeCell ref="I59:K59"/>
    <mergeCell ref="I57:K57"/>
    <mergeCell ref="D58:E58"/>
    <mergeCell ref="I58:K58"/>
    <mergeCell ref="D57:E57"/>
    <mergeCell ref="F57:H57"/>
    <mergeCell ref="F59:H59"/>
    <mergeCell ref="D59:E59"/>
    <mergeCell ref="I55:K55"/>
    <mergeCell ref="D56:E56"/>
    <mergeCell ref="I56:K56"/>
    <mergeCell ref="D54:E54"/>
    <mergeCell ref="F56:H56"/>
    <mergeCell ref="D55:E55"/>
    <mergeCell ref="I52:K52"/>
    <mergeCell ref="B40:C40"/>
    <mergeCell ref="D40:E40"/>
    <mergeCell ref="I40:K40"/>
    <mergeCell ref="B47:C47"/>
    <mergeCell ref="D47:E47"/>
    <mergeCell ref="I47:K47"/>
    <mergeCell ref="B45:C45"/>
    <mergeCell ref="D45:E45"/>
    <mergeCell ref="I45:K45"/>
    <mergeCell ref="B18:C18"/>
    <mergeCell ref="D19:E19"/>
    <mergeCell ref="D18:E18"/>
    <mergeCell ref="A2:M2"/>
    <mergeCell ref="B1:C1"/>
    <mergeCell ref="D1:E1"/>
    <mergeCell ref="B8:C8"/>
    <mergeCell ref="D8:E8"/>
    <mergeCell ref="A7:M7"/>
    <mergeCell ref="B13:C13"/>
    <mergeCell ref="F8:H8"/>
    <mergeCell ref="D9:E9"/>
    <mergeCell ref="A3:M3"/>
    <mergeCell ref="A4:M4"/>
    <mergeCell ref="B5:C5"/>
    <mergeCell ref="F5:H5"/>
    <mergeCell ref="D5:E5"/>
    <mergeCell ref="I5:K5"/>
    <mergeCell ref="B6:C6"/>
    <mergeCell ref="F6:H6"/>
    <mergeCell ref="I8:K8"/>
    <mergeCell ref="B12:C12"/>
    <mergeCell ref="D12:E12"/>
    <mergeCell ref="I12:K12"/>
    <mergeCell ref="I9:K9"/>
    <mergeCell ref="B10:C10"/>
    <mergeCell ref="D10:E10"/>
    <mergeCell ref="I10:K10"/>
    <mergeCell ref="F9:H9"/>
    <mergeCell ref="F10:H10"/>
    <mergeCell ref="B9:C9"/>
    <mergeCell ref="D13:E13"/>
    <mergeCell ref="D14:E14"/>
    <mergeCell ref="D15:E15"/>
    <mergeCell ref="F13:H13"/>
    <mergeCell ref="I14:K14"/>
    <mergeCell ref="I11:K11"/>
    <mergeCell ref="D11:E11"/>
    <mergeCell ref="F11:H11"/>
    <mergeCell ref="F14:H14"/>
    <mergeCell ref="I18:K18"/>
    <mergeCell ref="I19:K19"/>
    <mergeCell ref="D20:E20"/>
    <mergeCell ref="I20:K20"/>
    <mergeCell ref="F18:H18"/>
    <mergeCell ref="I13:K13"/>
    <mergeCell ref="I16:K16"/>
    <mergeCell ref="D17:E17"/>
    <mergeCell ref="I17:K17"/>
    <mergeCell ref="I15:K15"/>
    <mergeCell ref="D23:E23"/>
    <mergeCell ref="I23:K23"/>
    <mergeCell ref="D24:E24"/>
    <mergeCell ref="I24:K24"/>
    <mergeCell ref="B20:C20"/>
    <mergeCell ref="I21:K21"/>
    <mergeCell ref="D22:E22"/>
    <mergeCell ref="I22:K22"/>
    <mergeCell ref="B22:C22"/>
    <mergeCell ref="D21:E21"/>
    <mergeCell ref="D27:E27"/>
    <mergeCell ref="I27:K27"/>
    <mergeCell ref="D29:E29"/>
    <mergeCell ref="I29:K29"/>
    <mergeCell ref="B24:C24"/>
    <mergeCell ref="D25:E25"/>
    <mergeCell ref="I25:K25"/>
    <mergeCell ref="D26:E26"/>
    <mergeCell ref="I26:K26"/>
    <mergeCell ref="B26:C26"/>
    <mergeCell ref="I31:K31"/>
    <mergeCell ref="F31:H31"/>
    <mergeCell ref="B29:C29"/>
    <mergeCell ref="B30:C30"/>
    <mergeCell ref="D30:E30"/>
    <mergeCell ref="I30:K30"/>
    <mergeCell ref="B33:C33"/>
    <mergeCell ref="D33:E33"/>
    <mergeCell ref="F33:H33"/>
    <mergeCell ref="I33:K33"/>
    <mergeCell ref="B32:C32"/>
    <mergeCell ref="D32:E32"/>
    <mergeCell ref="F32:H32"/>
    <mergeCell ref="B35:C35"/>
    <mergeCell ref="D35:E35"/>
    <mergeCell ref="F35:H35"/>
    <mergeCell ref="B39:C39"/>
    <mergeCell ref="D39:E39"/>
    <mergeCell ref="I35:K35"/>
    <mergeCell ref="D34:E34"/>
    <mergeCell ref="F34:H34"/>
    <mergeCell ref="I34:K34"/>
    <mergeCell ref="I39:K39"/>
    <mergeCell ref="I36:K36"/>
    <mergeCell ref="D36:E36"/>
    <mergeCell ref="F36:H36"/>
    <mergeCell ref="F39:H39"/>
    <mergeCell ref="D38:E38"/>
    <mergeCell ref="F38:H38"/>
    <mergeCell ref="I43:K43"/>
    <mergeCell ref="B41:C41"/>
    <mergeCell ref="D41:E41"/>
    <mergeCell ref="D42:E42"/>
    <mergeCell ref="I42:K42"/>
    <mergeCell ref="F43:H43"/>
    <mergeCell ref="I41:K41"/>
    <mergeCell ref="I51:K51"/>
    <mergeCell ref="B37:C37"/>
    <mergeCell ref="D37:E37"/>
    <mergeCell ref="F37:H37"/>
    <mergeCell ref="I37:K37"/>
    <mergeCell ref="D44:E44"/>
    <mergeCell ref="I44:K44"/>
    <mergeCell ref="D46:E46"/>
    <mergeCell ref="I46:K46"/>
    <mergeCell ref="B43:C43"/>
    <mergeCell ref="F77:H77"/>
    <mergeCell ref="I77:K77"/>
    <mergeCell ref="I38:K38"/>
    <mergeCell ref="B82:C82"/>
    <mergeCell ref="D82:E82"/>
    <mergeCell ref="F82:H82"/>
    <mergeCell ref="I82:K82"/>
    <mergeCell ref="B50:C50"/>
    <mergeCell ref="D50:E50"/>
    <mergeCell ref="I50:K50"/>
    <mergeCell ref="F83:H83"/>
    <mergeCell ref="I83:K83"/>
    <mergeCell ref="B84:C84"/>
    <mergeCell ref="D84:E84"/>
    <mergeCell ref="F84:H84"/>
    <mergeCell ref="I84:K84"/>
    <mergeCell ref="B138:C138"/>
    <mergeCell ref="E138:G138"/>
    <mergeCell ref="H138:J138"/>
    <mergeCell ref="B135:C135"/>
    <mergeCell ref="E135:G135"/>
    <mergeCell ref="H135:J135"/>
    <mergeCell ref="B136:C136"/>
    <mergeCell ref="E136:G136"/>
    <mergeCell ref="H136:J136"/>
    <mergeCell ref="B137:C137"/>
    <mergeCell ref="E137:G137"/>
    <mergeCell ref="H137:J137"/>
    <mergeCell ref="B133:C133"/>
    <mergeCell ref="E133:G133"/>
    <mergeCell ref="H133:J133"/>
    <mergeCell ref="B134:C134"/>
    <mergeCell ref="E134:G134"/>
    <mergeCell ref="H134:J134"/>
    <mergeCell ref="B49:C49"/>
    <mergeCell ref="D49:E49"/>
    <mergeCell ref="B28:C28"/>
    <mergeCell ref="D28:E28"/>
    <mergeCell ref="B83:C83"/>
    <mergeCell ref="D83:E83"/>
    <mergeCell ref="B77:C77"/>
    <mergeCell ref="D77:E77"/>
    <mergeCell ref="D51:E51"/>
    <mergeCell ref="D43:E43"/>
    <mergeCell ref="B113:C113"/>
    <mergeCell ref="D113:E113"/>
    <mergeCell ref="F113:H113"/>
    <mergeCell ref="I113:K113"/>
    <mergeCell ref="B114:C114"/>
    <mergeCell ref="D114:E114"/>
    <mergeCell ref="F114:H114"/>
    <mergeCell ref="I114:K114"/>
    <mergeCell ref="B115:C115"/>
    <mergeCell ref="D115:E115"/>
    <mergeCell ref="F115:H115"/>
    <mergeCell ref="I115:K115"/>
    <mergeCell ref="D116:E116"/>
    <mergeCell ref="F116:H116"/>
    <mergeCell ref="I116:K116"/>
    <mergeCell ref="F1:H1"/>
    <mergeCell ref="I1:K1"/>
    <mergeCell ref="F49:H49"/>
    <mergeCell ref="I49:K49"/>
    <mergeCell ref="F67:H67"/>
    <mergeCell ref="I67:K67"/>
    <mergeCell ref="F28:H28"/>
    <mergeCell ref="I28:K28"/>
    <mergeCell ref="F45:H45"/>
    <mergeCell ref="I32:K32"/>
  </mergeCells>
  <printOptions/>
  <pageMargins left="0.14" right="0.14" top="0.19" bottom="0.2" header="0.19" footer="0.1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5"/>
  <sheetViews>
    <sheetView view="pageBreakPreview" zoomScale="60" zoomScalePageLayoutView="0" workbookViewId="0" topLeftCell="A1">
      <selection activeCell="M1" sqref="M1:R16384"/>
    </sheetView>
  </sheetViews>
  <sheetFormatPr defaultColWidth="9.00390625" defaultRowHeight="12.75"/>
  <cols>
    <col min="1" max="1" width="11.875" style="22" customWidth="1"/>
    <col min="2" max="2" width="9.125" style="22" customWidth="1"/>
    <col min="3" max="3" width="7.00390625" style="22" customWidth="1"/>
    <col min="4" max="4" width="12.375" style="22" customWidth="1"/>
    <col min="5" max="6" width="9.125" style="115" customWidth="1"/>
    <col min="7" max="7" width="16.125" style="115" customWidth="1"/>
    <col min="8" max="9" width="9.125" style="115" customWidth="1"/>
    <col min="10" max="10" width="15.125" style="115" customWidth="1"/>
    <col min="11" max="11" width="10.00390625" style="22" customWidth="1"/>
    <col min="12" max="12" width="9.125" style="22" customWidth="1"/>
    <col min="13" max="15" width="8.75390625" style="22" hidden="1" customWidth="1"/>
    <col min="16" max="18" width="0" style="22" hidden="1" customWidth="1"/>
    <col min="19" max="16384" width="9.125" style="22" customWidth="1"/>
  </cols>
  <sheetData>
    <row r="1" spans="1:16" ht="16.5" customHeight="1">
      <c r="A1" s="689" t="s">
        <v>1036</v>
      </c>
      <c r="B1" s="375" t="s">
        <v>1035</v>
      </c>
      <c r="C1" s="375"/>
      <c r="D1" s="374" t="s">
        <v>393</v>
      </c>
      <c r="E1" s="374" t="s">
        <v>1051</v>
      </c>
      <c r="F1" s="375"/>
      <c r="G1" s="376"/>
      <c r="H1" s="374" t="s">
        <v>1038</v>
      </c>
      <c r="I1" s="375"/>
      <c r="J1" s="376"/>
      <c r="K1" s="374" t="s">
        <v>1016</v>
      </c>
      <c r="L1" s="113" t="s">
        <v>17</v>
      </c>
      <c r="M1" s="113"/>
      <c r="N1" s="113"/>
      <c r="O1" s="113"/>
      <c r="P1" s="113" t="s">
        <v>17</v>
      </c>
    </row>
    <row r="2" spans="1:16" ht="16.5" customHeight="1" thickBot="1">
      <c r="A2" s="690"/>
      <c r="B2" s="458"/>
      <c r="C2" s="458"/>
      <c r="D2" s="457"/>
      <c r="E2" s="457"/>
      <c r="F2" s="458"/>
      <c r="G2" s="459"/>
      <c r="H2" s="457"/>
      <c r="I2" s="458"/>
      <c r="J2" s="459"/>
      <c r="K2" s="457"/>
      <c r="L2" s="323" t="s">
        <v>1037</v>
      </c>
      <c r="M2" s="114"/>
      <c r="N2" s="114"/>
      <c r="O2" s="114"/>
      <c r="P2" s="323" t="s">
        <v>1037</v>
      </c>
    </row>
    <row r="3" spans="1:15" ht="16.5" customHeight="1">
      <c r="A3" s="762" t="s">
        <v>477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4"/>
      <c r="M3" s="14"/>
      <c r="N3" s="14"/>
      <c r="O3" s="14"/>
    </row>
    <row r="4" spans="1:15" ht="16.5" customHeight="1">
      <c r="A4" s="765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  <c r="M4" s="304"/>
      <c r="N4" s="304"/>
      <c r="O4" s="304"/>
    </row>
    <row r="5" spans="1:16" ht="21.75" customHeight="1" thickBot="1">
      <c r="A5" s="99" t="s">
        <v>18</v>
      </c>
      <c r="B5" s="14" t="s">
        <v>724</v>
      </c>
      <c r="C5" s="14"/>
      <c r="D5" s="46"/>
      <c r="E5" s="106"/>
      <c r="F5" s="106"/>
      <c r="G5" s="106"/>
      <c r="H5" s="106"/>
      <c r="I5" s="106"/>
      <c r="J5" s="106"/>
      <c r="K5" s="46"/>
      <c r="L5" s="100"/>
      <c r="M5" s="100"/>
      <c r="N5" s="100"/>
      <c r="O5" s="100"/>
      <c r="P5" s="100"/>
    </row>
    <row r="6" spans="1:15" ht="16.5" customHeight="1" thickBot="1">
      <c r="A6" s="715" t="s">
        <v>727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8"/>
      <c r="M6" s="304"/>
      <c r="N6" s="304"/>
      <c r="O6" s="304"/>
    </row>
    <row r="7" spans="1:16" ht="48" customHeight="1">
      <c r="A7" s="94" t="s">
        <v>316</v>
      </c>
      <c r="B7" s="403" t="s">
        <v>1116</v>
      </c>
      <c r="C7" s="369"/>
      <c r="D7" s="48"/>
      <c r="E7" s="371" t="s">
        <v>1050</v>
      </c>
      <c r="F7" s="372"/>
      <c r="G7" s="373"/>
      <c r="H7" s="394" t="s">
        <v>1224</v>
      </c>
      <c r="I7" s="395"/>
      <c r="J7" s="396"/>
      <c r="K7" s="86"/>
      <c r="L7" s="87"/>
      <c r="M7" s="91"/>
      <c r="N7" s="91"/>
      <c r="O7" s="91"/>
      <c r="P7" s="87"/>
    </row>
    <row r="8" spans="1:16" ht="16.5" thickBot="1">
      <c r="A8" s="73"/>
      <c r="B8" s="437"/>
      <c r="C8" s="442"/>
      <c r="D8" s="75"/>
      <c r="E8" s="759"/>
      <c r="F8" s="760"/>
      <c r="G8" s="761"/>
      <c r="H8" s="742"/>
      <c r="I8" s="743"/>
      <c r="J8" s="744"/>
      <c r="K8" s="320"/>
      <c r="L8" s="321"/>
      <c r="M8" s="89"/>
      <c r="N8" s="89"/>
      <c r="O8" s="89"/>
      <c r="P8" s="321"/>
    </row>
    <row r="9" spans="1:18" s="21" customFormat="1" ht="63.75" customHeight="1">
      <c r="A9" s="192" t="s">
        <v>317</v>
      </c>
      <c r="B9" s="452" t="s">
        <v>599</v>
      </c>
      <c r="C9" s="456"/>
      <c r="D9" s="193" t="s">
        <v>1114</v>
      </c>
      <c r="E9" s="455" t="s">
        <v>600</v>
      </c>
      <c r="F9" s="455"/>
      <c r="G9" s="460"/>
      <c r="H9" s="454" t="s">
        <v>1039</v>
      </c>
      <c r="I9" s="455"/>
      <c r="J9" s="460"/>
      <c r="K9" s="193" t="s">
        <v>1024</v>
      </c>
      <c r="L9" s="194">
        <v>618</v>
      </c>
      <c r="M9" s="189"/>
      <c r="N9" s="189"/>
      <c r="O9" s="189"/>
      <c r="P9" s="194">
        <v>594</v>
      </c>
      <c r="Q9" s="21">
        <f>P9*1.04</f>
        <v>617.76</v>
      </c>
      <c r="R9" s="21">
        <f>L9-Q9</f>
        <v>0.2400000000000091</v>
      </c>
    </row>
    <row r="10" spans="1:18" ht="31.5" customHeight="1">
      <c r="A10" s="67"/>
      <c r="B10" s="367"/>
      <c r="C10" s="363"/>
      <c r="D10" s="13" t="s">
        <v>1117</v>
      </c>
      <c r="E10" s="697"/>
      <c r="F10" s="697"/>
      <c r="G10" s="698"/>
      <c r="H10" s="364" t="s">
        <v>1006</v>
      </c>
      <c r="I10" s="365"/>
      <c r="J10" s="366"/>
      <c r="K10" s="13"/>
      <c r="L10" s="68"/>
      <c r="M10" s="68"/>
      <c r="N10" s="68"/>
      <c r="O10" s="68"/>
      <c r="P10" s="68"/>
      <c r="Q10" s="21">
        <f aca="true" t="shared" si="0" ref="Q10:Q75">P10*1.04</f>
        <v>0</v>
      </c>
      <c r="R10" s="21">
        <f aca="true" t="shared" si="1" ref="R10:R77">L10-Q10</f>
        <v>0</v>
      </c>
    </row>
    <row r="11" spans="1:18" ht="45.75" customHeight="1">
      <c r="A11" s="67"/>
      <c r="B11" s="367"/>
      <c r="C11" s="363"/>
      <c r="D11" s="193" t="s">
        <v>699</v>
      </c>
      <c r="E11" s="365"/>
      <c r="F11" s="365"/>
      <c r="G11" s="366"/>
      <c r="H11" s="696" t="s">
        <v>645</v>
      </c>
      <c r="I11" s="697"/>
      <c r="J11" s="698"/>
      <c r="K11" s="13"/>
      <c r="L11" s="68"/>
      <c r="M11" s="68"/>
      <c r="N11" s="68"/>
      <c r="O11" s="68"/>
      <c r="P11" s="68"/>
      <c r="Q11" s="21">
        <f t="shared" si="0"/>
        <v>0</v>
      </c>
      <c r="R11" s="21">
        <f t="shared" si="1"/>
        <v>0</v>
      </c>
    </row>
    <row r="12" spans="1:18" ht="30.75" customHeight="1">
      <c r="A12" s="67"/>
      <c r="B12" s="367"/>
      <c r="C12" s="363"/>
      <c r="D12" s="13" t="s">
        <v>725</v>
      </c>
      <c r="E12" s="365"/>
      <c r="F12" s="365"/>
      <c r="G12" s="366"/>
      <c r="H12" s="356" t="s">
        <v>726</v>
      </c>
      <c r="I12" s="357"/>
      <c r="J12" s="358"/>
      <c r="K12" s="13"/>
      <c r="L12" s="68"/>
      <c r="M12" s="68"/>
      <c r="N12" s="68"/>
      <c r="O12" s="68"/>
      <c r="P12" s="68"/>
      <c r="Q12" s="21">
        <f t="shared" si="0"/>
        <v>0</v>
      </c>
      <c r="R12" s="21">
        <f t="shared" si="1"/>
        <v>0</v>
      </c>
    </row>
    <row r="13" spans="1:18" s="21" customFormat="1" ht="63.75" customHeight="1">
      <c r="A13" s="185" t="s">
        <v>535</v>
      </c>
      <c r="B13" s="423" t="s">
        <v>602</v>
      </c>
      <c r="C13" s="428"/>
      <c r="D13" s="191" t="s">
        <v>1114</v>
      </c>
      <c r="E13" s="476" t="s">
        <v>603</v>
      </c>
      <c r="F13" s="476"/>
      <c r="G13" s="477"/>
      <c r="H13" s="475" t="s">
        <v>1039</v>
      </c>
      <c r="I13" s="476"/>
      <c r="J13" s="477"/>
      <c r="K13" s="191" t="s">
        <v>1024</v>
      </c>
      <c r="L13" s="189">
        <v>618</v>
      </c>
      <c r="M13" s="189"/>
      <c r="N13" s="189"/>
      <c r="O13" s="189"/>
      <c r="P13" s="189">
        <v>594</v>
      </c>
      <c r="Q13" s="21">
        <f t="shared" si="0"/>
        <v>617.76</v>
      </c>
      <c r="R13" s="21">
        <f t="shared" si="1"/>
        <v>0.2400000000000091</v>
      </c>
    </row>
    <row r="14" spans="1:18" ht="31.5" customHeight="1">
      <c r="A14" s="67"/>
      <c r="B14" s="367"/>
      <c r="C14" s="363"/>
      <c r="D14" s="13" t="s">
        <v>1117</v>
      </c>
      <c r="E14" s="697"/>
      <c r="F14" s="697"/>
      <c r="G14" s="698"/>
      <c r="H14" s="364" t="s">
        <v>1006</v>
      </c>
      <c r="I14" s="365"/>
      <c r="J14" s="366"/>
      <c r="K14" s="13"/>
      <c r="L14" s="68"/>
      <c r="M14" s="68"/>
      <c r="N14" s="68"/>
      <c r="O14" s="68"/>
      <c r="P14" s="68"/>
      <c r="Q14" s="21">
        <f t="shared" si="0"/>
        <v>0</v>
      </c>
      <c r="R14" s="21">
        <f t="shared" si="1"/>
        <v>0</v>
      </c>
    </row>
    <row r="15" spans="1:18" ht="45.75" customHeight="1">
      <c r="A15" s="67"/>
      <c r="B15" s="367"/>
      <c r="C15" s="363"/>
      <c r="D15" s="193" t="s">
        <v>699</v>
      </c>
      <c r="E15" s="365"/>
      <c r="F15" s="365"/>
      <c r="G15" s="366"/>
      <c r="H15" s="696" t="s">
        <v>645</v>
      </c>
      <c r="I15" s="697"/>
      <c r="J15" s="698"/>
      <c r="K15" s="13"/>
      <c r="L15" s="68"/>
      <c r="M15" s="68"/>
      <c r="N15" s="68"/>
      <c r="O15" s="68"/>
      <c r="P15" s="68"/>
      <c r="Q15" s="21">
        <f t="shared" si="0"/>
        <v>0</v>
      </c>
      <c r="R15" s="21">
        <f t="shared" si="1"/>
        <v>0</v>
      </c>
    </row>
    <row r="16" spans="1:18" ht="30.75" customHeight="1">
      <c r="A16" s="67"/>
      <c r="B16" s="367"/>
      <c r="C16" s="363"/>
      <c r="D16" s="13" t="s">
        <v>725</v>
      </c>
      <c r="E16" s="357"/>
      <c r="F16" s="357"/>
      <c r="G16" s="358"/>
      <c r="H16" s="356" t="s">
        <v>726</v>
      </c>
      <c r="I16" s="357"/>
      <c r="J16" s="358"/>
      <c r="K16" s="13"/>
      <c r="L16" s="68"/>
      <c r="M16" s="68"/>
      <c r="N16" s="68"/>
      <c r="O16" s="68"/>
      <c r="P16" s="68"/>
      <c r="Q16" s="21">
        <f t="shared" si="0"/>
        <v>0</v>
      </c>
      <c r="R16" s="21">
        <f t="shared" si="1"/>
        <v>0</v>
      </c>
    </row>
    <row r="17" spans="1:18" s="21" customFormat="1" ht="63.75" customHeight="1">
      <c r="A17" s="185" t="s">
        <v>536</v>
      </c>
      <c r="B17" s="423" t="s">
        <v>605</v>
      </c>
      <c r="C17" s="428"/>
      <c r="D17" s="191" t="s">
        <v>1114</v>
      </c>
      <c r="E17" s="455" t="s">
        <v>606</v>
      </c>
      <c r="F17" s="455"/>
      <c r="G17" s="460"/>
      <c r="H17" s="454" t="s">
        <v>1039</v>
      </c>
      <c r="I17" s="455"/>
      <c r="J17" s="460"/>
      <c r="K17" s="191" t="s">
        <v>1024</v>
      </c>
      <c r="L17" s="189">
        <v>618</v>
      </c>
      <c r="M17" s="189"/>
      <c r="N17" s="189"/>
      <c r="O17" s="189"/>
      <c r="P17" s="189">
        <v>594</v>
      </c>
      <c r="Q17" s="21">
        <f t="shared" si="0"/>
        <v>617.76</v>
      </c>
      <c r="R17" s="21">
        <f t="shared" si="1"/>
        <v>0.2400000000000091</v>
      </c>
    </row>
    <row r="18" spans="1:18" ht="31.5" customHeight="1">
      <c r="A18" s="67"/>
      <c r="B18" s="367"/>
      <c r="C18" s="363"/>
      <c r="D18" s="13" t="s">
        <v>1117</v>
      </c>
      <c r="E18" s="697"/>
      <c r="F18" s="697"/>
      <c r="G18" s="698"/>
      <c r="H18" s="364" t="s">
        <v>1006</v>
      </c>
      <c r="I18" s="365"/>
      <c r="J18" s="366"/>
      <c r="K18" s="13"/>
      <c r="L18" s="68"/>
      <c r="M18" s="68"/>
      <c r="N18" s="68"/>
      <c r="O18" s="68"/>
      <c r="P18" s="68"/>
      <c r="Q18" s="21">
        <f t="shared" si="0"/>
        <v>0</v>
      </c>
      <c r="R18" s="21">
        <f t="shared" si="1"/>
        <v>0</v>
      </c>
    </row>
    <row r="19" spans="1:18" ht="45.75" customHeight="1">
      <c r="A19" s="67"/>
      <c r="B19" s="367"/>
      <c r="C19" s="363"/>
      <c r="D19" s="193" t="s">
        <v>699</v>
      </c>
      <c r="E19" s="365"/>
      <c r="F19" s="365"/>
      <c r="G19" s="366"/>
      <c r="H19" s="696" t="s">
        <v>645</v>
      </c>
      <c r="I19" s="697"/>
      <c r="J19" s="698"/>
      <c r="K19" s="13"/>
      <c r="L19" s="68"/>
      <c r="M19" s="68"/>
      <c r="N19" s="68"/>
      <c r="O19" s="68"/>
      <c r="P19" s="68"/>
      <c r="Q19" s="21">
        <f t="shared" si="0"/>
        <v>0</v>
      </c>
      <c r="R19" s="21">
        <f t="shared" si="1"/>
        <v>0</v>
      </c>
    </row>
    <row r="20" spans="1:18" ht="30.75" customHeight="1" thickBot="1">
      <c r="A20" s="88"/>
      <c r="B20" s="437"/>
      <c r="C20" s="442"/>
      <c r="D20" s="76" t="s">
        <v>725</v>
      </c>
      <c r="E20" s="458"/>
      <c r="F20" s="458"/>
      <c r="G20" s="459"/>
      <c r="H20" s="457" t="s">
        <v>726</v>
      </c>
      <c r="I20" s="458"/>
      <c r="J20" s="459"/>
      <c r="K20" s="76"/>
      <c r="L20" s="181"/>
      <c r="M20" s="68"/>
      <c r="N20" s="68"/>
      <c r="O20" s="68"/>
      <c r="P20" s="181"/>
      <c r="Q20" s="21">
        <f t="shared" si="0"/>
        <v>0</v>
      </c>
      <c r="R20" s="21">
        <f t="shared" si="1"/>
        <v>0</v>
      </c>
    </row>
    <row r="21" spans="1:18" ht="34.5" customHeight="1">
      <c r="A21" s="59" t="s">
        <v>318</v>
      </c>
      <c r="B21" s="403" t="s">
        <v>1103</v>
      </c>
      <c r="C21" s="370"/>
      <c r="D21" s="48"/>
      <c r="E21" s="374" t="s">
        <v>1050</v>
      </c>
      <c r="F21" s="375"/>
      <c r="G21" s="376"/>
      <c r="H21" s="745" t="s">
        <v>1118</v>
      </c>
      <c r="I21" s="746"/>
      <c r="J21" s="747"/>
      <c r="K21" s="86"/>
      <c r="L21" s="87"/>
      <c r="M21" s="91"/>
      <c r="N21" s="91"/>
      <c r="O21" s="91"/>
      <c r="P21" s="87"/>
      <c r="Q21" s="21">
        <f t="shared" si="0"/>
        <v>0</v>
      </c>
      <c r="R21" s="21">
        <f t="shared" si="1"/>
        <v>0</v>
      </c>
    </row>
    <row r="22" spans="1:18" ht="16.5" customHeight="1" thickBot="1">
      <c r="A22" s="73"/>
      <c r="B22" s="437"/>
      <c r="C22" s="438"/>
      <c r="D22" s="75"/>
      <c r="E22" s="457"/>
      <c r="F22" s="458"/>
      <c r="G22" s="459"/>
      <c r="H22" s="693"/>
      <c r="I22" s="694"/>
      <c r="J22" s="695"/>
      <c r="K22" s="320"/>
      <c r="L22" s="321"/>
      <c r="M22" s="89"/>
      <c r="N22" s="89"/>
      <c r="O22" s="89"/>
      <c r="P22" s="321"/>
      <c r="Q22" s="21">
        <f t="shared" si="0"/>
        <v>0</v>
      </c>
      <c r="R22" s="21">
        <f t="shared" si="1"/>
        <v>0</v>
      </c>
    </row>
    <row r="23" spans="1:18" ht="60.75" customHeight="1">
      <c r="A23" s="59" t="s">
        <v>319</v>
      </c>
      <c r="B23" s="407" t="s">
        <v>599</v>
      </c>
      <c r="C23" s="408"/>
      <c r="D23" s="50" t="s">
        <v>1000</v>
      </c>
      <c r="E23" s="449" t="s">
        <v>600</v>
      </c>
      <c r="F23" s="450"/>
      <c r="G23" s="451"/>
      <c r="H23" s="374" t="s">
        <v>1118</v>
      </c>
      <c r="I23" s="375"/>
      <c r="J23" s="376"/>
      <c r="K23" s="50" t="s">
        <v>1024</v>
      </c>
      <c r="L23" s="184">
        <v>618</v>
      </c>
      <c r="M23" s="68"/>
      <c r="N23" s="68"/>
      <c r="O23" s="68"/>
      <c r="P23" s="184">
        <v>594</v>
      </c>
      <c r="Q23" s="21">
        <f t="shared" si="0"/>
        <v>617.76</v>
      </c>
      <c r="R23" s="21">
        <f t="shared" si="1"/>
        <v>0.2400000000000091</v>
      </c>
    </row>
    <row r="24" spans="1:18" ht="16.5" customHeight="1">
      <c r="A24" s="61"/>
      <c r="B24" s="367"/>
      <c r="C24" s="363"/>
      <c r="D24" s="13" t="s">
        <v>1113</v>
      </c>
      <c r="E24" s="364"/>
      <c r="F24" s="365"/>
      <c r="G24" s="366"/>
      <c r="H24" s="364" t="s">
        <v>1084</v>
      </c>
      <c r="I24" s="365"/>
      <c r="J24" s="366"/>
      <c r="K24" s="13"/>
      <c r="L24" s="68"/>
      <c r="M24" s="68"/>
      <c r="N24" s="68"/>
      <c r="O24" s="68"/>
      <c r="P24" s="68"/>
      <c r="Q24" s="21">
        <f t="shared" si="0"/>
        <v>0</v>
      </c>
      <c r="R24" s="21">
        <f t="shared" si="1"/>
        <v>0</v>
      </c>
    </row>
    <row r="25" spans="1:18" ht="30" customHeight="1">
      <c r="A25" s="61"/>
      <c r="B25" s="9"/>
      <c r="C25" s="4"/>
      <c r="D25" s="13" t="s">
        <v>1114</v>
      </c>
      <c r="E25" s="364"/>
      <c r="F25" s="365"/>
      <c r="G25" s="366"/>
      <c r="H25" s="364" t="s">
        <v>1039</v>
      </c>
      <c r="I25" s="365"/>
      <c r="J25" s="366"/>
      <c r="K25" s="13"/>
      <c r="L25" s="68"/>
      <c r="M25" s="68"/>
      <c r="N25" s="68"/>
      <c r="O25" s="68"/>
      <c r="P25" s="68"/>
      <c r="Q25" s="21">
        <f t="shared" si="0"/>
        <v>0</v>
      </c>
      <c r="R25" s="21">
        <f t="shared" si="1"/>
        <v>0</v>
      </c>
    </row>
    <row r="26" spans="1:18" ht="32.25" customHeight="1">
      <c r="A26" s="64"/>
      <c r="B26" s="367"/>
      <c r="C26" s="363"/>
      <c r="D26" s="13" t="s">
        <v>725</v>
      </c>
      <c r="E26" s="356"/>
      <c r="F26" s="357"/>
      <c r="G26" s="358"/>
      <c r="H26" s="356" t="s">
        <v>726</v>
      </c>
      <c r="I26" s="357"/>
      <c r="J26" s="358"/>
      <c r="K26" s="13"/>
      <c r="L26" s="68"/>
      <c r="M26" s="68"/>
      <c r="N26" s="68"/>
      <c r="O26" s="68"/>
      <c r="P26" s="68"/>
      <c r="Q26" s="21">
        <f t="shared" si="0"/>
        <v>0</v>
      </c>
      <c r="R26" s="21">
        <f t="shared" si="1"/>
        <v>0</v>
      </c>
    </row>
    <row r="27" spans="1:18" ht="62.25" customHeight="1">
      <c r="A27" s="60" t="s">
        <v>537</v>
      </c>
      <c r="B27" s="423" t="s">
        <v>602</v>
      </c>
      <c r="C27" s="424"/>
      <c r="D27" s="11" t="s">
        <v>1000</v>
      </c>
      <c r="E27" s="454" t="s">
        <v>603</v>
      </c>
      <c r="F27" s="455"/>
      <c r="G27" s="460"/>
      <c r="H27" s="364" t="s">
        <v>1118</v>
      </c>
      <c r="I27" s="365"/>
      <c r="J27" s="366"/>
      <c r="K27" s="11" t="s">
        <v>1024</v>
      </c>
      <c r="L27" s="53">
        <v>618</v>
      </c>
      <c r="M27" s="68"/>
      <c r="N27" s="68"/>
      <c r="O27" s="68"/>
      <c r="P27" s="53">
        <v>594</v>
      </c>
      <c r="Q27" s="21">
        <f t="shared" si="0"/>
        <v>617.76</v>
      </c>
      <c r="R27" s="21">
        <f t="shared" si="1"/>
        <v>0.2400000000000091</v>
      </c>
    </row>
    <row r="28" spans="1:18" ht="16.5" customHeight="1">
      <c r="A28" s="61"/>
      <c r="B28" s="367"/>
      <c r="C28" s="363"/>
      <c r="D28" s="13" t="s">
        <v>1113</v>
      </c>
      <c r="E28" s="365"/>
      <c r="F28" s="365"/>
      <c r="G28" s="366"/>
      <c r="H28" s="364" t="s">
        <v>1084</v>
      </c>
      <c r="I28" s="365"/>
      <c r="J28" s="366"/>
      <c r="K28" s="13"/>
      <c r="L28" s="62"/>
      <c r="M28" s="68"/>
      <c r="N28" s="68"/>
      <c r="O28" s="68"/>
      <c r="P28" s="62"/>
      <c r="Q28" s="21">
        <f t="shared" si="0"/>
        <v>0</v>
      </c>
      <c r="R28" s="21">
        <f t="shared" si="1"/>
        <v>0</v>
      </c>
    </row>
    <row r="29" spans="1:18" ht="30" customHeight="1">
      <c r="A29" s="61"/>
      <c r="B29" s="9"/>
      <c r="C29" s="4"/>
      <c r="D29" s="13" t="s">
        <v>1114</v>
      </c>
      <c r="E29" s="365"/>
      <c r="F29" s="365"/>
      <c r="G29" s="366"/>
      <c r="H29" s="364" t="s">
        <v>1039</v>
      </c>
      <c r="I29" s="365"/>
      <c r="J29" s="366"/>
      <c r="K29" s="13"/>
      <c r="L29" s="62"/>
      <c r="M29" s="68"/>
      <c r="N29" s="68"/>
      <c r="O29" s="68"/>
      <c r="P29" s="62"/>
      <c r="Q29" s="21">
        <f t="shared" si="0"/>
        <v>0</v>
      </c>
      <c r="R29" s="21">
        <f t="shared" si="1"/>
        <v>0</v>
      </c>
    </row>
    <row r="30" spans="1:18" ht="60.75" customHeight="1" thickBot="1">
      <c r="A30" s="73"/>
      <c r="B30" s="437"/>
      <c r="C30" s="442"/>
      <c r="D30" s="76" t="s">
        <v>725</v>
      </c>
      <c r="E30" s="458"/>
      <c r="F30" s="458"/>
      <c r="G30" s="459"/>
      <c r="H30" s="457" t="s">
        <v>726</v>
      </c>
      <c r="I30" s="458"/>
      <c r="J30" s="459"/>
      <c r="K30" s="76"/>
      <c r="L30" s="77"/>
      <c r="M30" s="68"/>
      <c r="N30" s="68"/>
      <c r="O30" s="68"/>
      <c r="P30" s="77"/>
      <c r="Q30" s="21">
        <f t="shared" si="0"/>
        <v>0</v>
      </c>
      <c r="R30" s="21">
        <f t="shared" si="1"/>
        <v>0</v>
      </c>
    </row>
    <row r="31" spans="1:17" ht="16.5" customHeight="1">
      <c r="A31" s="691" t="s">
        <v>1036</v>
      </c>
      <c r="B31" s="365" t="s">
        <v>1035</v>
      </c>
      <c r="C31" s="365"/>
      <c r="D31" s="364" t="s">
        <v>393</v>
      </c>
      <c r="E31" s="364" t="s">
        <v>1051</v>
      </c>
      <c r="F31" s="365"/>
      <c r="G31" s="366"/>
      <c r="H31" s="364" t="s">
        <v>1038</v>
      </c>
      <c r="I31" s="365"/>
      <c r="J31" s="366"/>
      <c r="K31" s="364" t="s">
        <v>1016</v>
      </c>
      <c r="L31" s="322" t="s">
        <v>17</v>
      </c>
      <c r="M31" s="113"/>
      <c r="N31" s="113"/>
      <c r="O31" s="113"/>
      <c r="P31" s="322" t="s">
        <v>17</v>
      </c>
      <c r="Q31" s="21" t="e">
        <f t="shared" si="0"/>
        <v>#VALUE!</v>
      </c>
    </row>
    <row r="32" spans="1:17" ht="16.5" customHeight="1" thickBot="1">
      <c r="A32" s="690"/>
      <c r="B32" s="458"/>
      <c r="C32" s="458"/>
      <c r="D32" s="457"/>
      <c r="E32" s="457"/>
      <c r="F32" s="458"/>
      <c r="G32" s="459"/>
      <c r="H32" s="457"/>
      <c r="I32" s="458"/>
      <c r="J32" s="459"/>
      <c r="K32" s="457"/>
      <c r="L32" s="323" t="s">
        <v>1037</v>
      </c>
      <c r="M32" s="114"/>
      <c r="N32" s="114"/>
      <c r="O32" s="114"/>
      <c r="P32" s="323" t="s">
        <v>1037</v>
      </c>
      <c r="Q32" s="21" t="e">
        <f t="shared" si="0"/>
        <v>#VALUE!</v>
      </c>
    </row>
    <row r="33" spans="1:18" ht="62.25" customHeight="1">
      <c r="A33" s="61" t="s">
        <v>538</v>
      </c>
      <c r="B33" s="452" t="s">
        <v>605</v>
      </c>
      <c r="C33" s="453"/>
      <c r="D33" s="13" t="s">
        <v>1000</v>
      </c>
      <c r="E33" s="454" t="s">
        <v>606</v>
      </c>
      <c r="F33" s="455"/>
      <c r="G33" s="460"/>
      <c r="H33" s="364" t="s">
        <v>1118</v>
      </c>
      <c r="I33" s="365"/>
      <c r="J33" s="366"/>
      <c r="K33" s="13" t="s">
        <v>1024</v>
      </c>
      <c r="L33" s="68">
        <v>618</v>
      </c>
      <c r="M33" s="68"/>
      <c r="N33" s="68"/>
      <c r="O33" s="68"/>
      <c r="P33" s="68">
        <v>594</v>
      </c>
      <c r="Q33" s="21">
        <f t="shared" si="0"/>
        <v>617.76</v>
      </c>
      <c r="R33" s="21">
        <f t="shared" si="1"/>
        <v>0.2400000000000091</v>
      </c>
    </row>
    <row r="34" spans="1:18" ht="16.5" customHeight="1">
      <c r="A34" s="61"/>
      <c r="B34" s="367"/>
      <c r="C34" s="363"/>
      <c r="D34" s="13" t="s">
        <v>1113</v>
      </c>
      <c r="E34" s="365"/>
      <c r="F34" s="365"/>
      <c r="G34" s="366"/>
      <c r="H34" s="364" t="s">
        <v>1084</v>
      </c>
      <c r="I34" s="365"/>
      <c r="J34" s="366"/>
      <c r="K34" s="13"/>
      <c r="L34" s="68"/>
      <c r="M34" s="68"/>
      <c r="N34" s="68"/>
      <c r="O34" s="68"/>
      <c r="P34" s="68"/>
      <c r="Q34" s="21">
        <f t="shared" si="0"/>
        <v>0</v>
      </c>
      <c r="R34" s="21">
        <f t="shared" si="1"/>
        <v>0</v>
      </c>
    </row>
    <row r="35" spans="1:18" ht="30" customHeight="1">
      <c r="A35" s="61"/>
      <c r="B35" s="9"/>
      <c r="C35" s="4"/>
      <c r="D35" s="13" t="s">
        <v>1114</v>
      </c>
      <c r="E35" s="365"/>
      <c r="F35" s="365"/>
      <c r="G35" s="366"/>
      <c r="H35" s="364" t="s">
        <v>1039</v>
      </c>
      <c r="I35" s="365"/>
      <c r="J35" s="366"/>
      <c r="K35" s="13"/>
      <c r="L35" s="68"/>
      <c r="M35" s="68"/>
      <c r="N35" s="68"/>
      <c r="O35" s="68"/>
      <c r="P35" s="68"/>
      <c r="Q35" s="21">
        <f t="shared" si="0"/>
        <v>0</v>
      </c>
      <c r="R35" s="21">
        <f t="shared" si="1"/>
        <v>0</v>
      </c>
    </row>
    <row r="36" spans="1:18" ht="32.25" customHeight="1">
      <c r="A36" s="64"/>
      <c r="B36" s="367"/>
      <c r="C36" s="363"/>
      <c r="D36" s="13" t="s">
        <v>725</v>
      </c>
      <c r="E36" s="365"/>
      <c r="F36" s="365"/>
      <c r="G36" s="366"/>
      <c r="H36" s="364" t="s">
        <v>726</v>
      </c>
      <c r="I36" s="365"/>
      <c r="J36" s="366"/>
      <c r="K36" s="13"/>
      <c r="L36" s="68"/>
      <c r="M36" s="68"/>
      <c r="N36" s="68"/>
      <c r="O36" s="68"/>
      <c r="P36" s="68"/>
      <c r="Q36" s="21">
        <f t="shared" si="0"/>
        <v>0</v>
      </c>
      <c r="R36" s="21">
        <f t="shared" si="1"/>
        <v>0</v>
      </c>
    </row>
    <row r="37" spans="1:18" ht="58.5" customHeight="1">
      <c r="A37" s="60" t="s">
        <v>320</v>
      </c>
      <c r="B37" s="423" t="s">
        <v>599</v>
      </c>
      <c r="C37" s="424"/>
      <c r="D37" s="11" t="s">
        <v>1000</v>
      </c>
      <c r="E37" s="475" t="s">
        <v>600</v>
      </c>
      <c r="F37" s="476"/>
      <c r="G37" s="477"/>
      <c r="H37" s="360" t="s">
        <v>1118</v>
      </c>
      <c r="I37" s="361"/>
      <c r="J37" s="362"/>
      <c r="K37" s="2" t="s">
        <v>1024</v>
      </c>
      <c r="L37" s="66">
        <v>703</v>
      </c>
      <c r="M37" s="66"/>
      <c r="N37" s="66"/>
      <c r="O37" s="66"/>
      <c r="P37" s="66">
        <v>676</v>
      </c>
      <c r="Q37" s="21">
        <f t="shared" si="0"/>
        <v>703.0400000000001</v>
      </c>
      <c r="R37" s="21">
        <f t="shared" si="1"/>
        <v>-0.04000000000007731</v>
      </c>
    </row>
    <row r="38" spans="1:18" ht="16.5" customHeight="1">
      <c r="A38" s="61"/>
      <c r="B38" s="367"/>
      <c r="C38" s="363"/>
      <c r="D38" s="13" t="s">
        <v>1113</v>
      </c>
      <c r="E38" s="364"/>
      <c r="F38" s="365"/>
      <c r="G38" s="366"/>
      <c r="H38" s="364" t="s">
        <v>1084</v>
      </c>
      <c r="I38" s="365"/>
      <c r="J38" s="366"/>
      <c r="K38" s="10"/>
      <c r="L38" s="68"/>
      <c r="M38" s="68"/>
      <c r="N38" s="68"/>
      <c r="O38" s="68"/>
      <c r="P38" s="68"/>
      <c r="Q38" s="21">
        <f t="shared" si="0"/>
        <v>0</v>
      </c>
      <c r="R38" s="21">
        <f t="shared" si="1"/>
        <v>0</v>
      </c>
    </row>
    <row r="39" spans="1:18" ht="16.5" customHeight="1">
      <c r="A39" s="61"/>
      <c r="B39" s="9"/>
      <c r="C39" s="4"/>
      <c r="D39" s="13" t="s">
        <v>1125</v>
      </c>
      <c r="E39" s="364"/>
      <c r="F39" s="365"/>
      <c r="G39" s="366"/>
      <c r="H39" s="364" t="s">
        <v>1098</v>
      </c>
      <c r="I39" s="365"/>
      <c r="J39" s="366"/>
      <c r="K39" s="10"/>
      <c r="L39" s="68"/>
      <c r="M39" s="68"/>
      <c r="N39" s="68"/>
      <c r="O39" s="68"/>
      <c r="P39" s="68"/>
      <c r="Q39" s="21">
        <f t="shared" si="0"/>
        <v>0</v>
      </c>
      <c r="R39" s="21">
        <f t="shared" si="1"/>
        <v>0</v>
      </c>
    </row>
    <row r="40" spans="1:18" ht="33.75" customHeight="1">
      <c r="A40" s="64"/>
      <c r="B40" s="367"/>
      <c r="C40" s="363"/>
      <c r="D40" s="12" t="s">
        <v>725</v>
      </c>
      <c r="E40" s="356"/>
      <c r="F40" s="357"/>
      <c r="G40" s="358"/>
      <c r="H40" s="356" t="s">
        <v>726</v>
      </c>
      <c r="I40" s="357"/>
      <c r="J40" s="358"/>
      <c r="K40" s="10"/>
      <c r="L40" s="68"/>
      <c r="M40" s="68"/>
      <c r="N40" s="68"/>
      <c r="O40" s="68"/>
      <c r="P40" s="68"/>
      <c r="Q40" s="21">
        <f t="shared" si="0"/>
        <v>0</v>
      </c>
      <c r="R40" s="21">
        <f t="shared" si="1"/>
        <v>0</v>
      </c>
    </row>
    <row r="41" spans="1:18" ht="58.5" customHeight="1">
      <c r="A41" s="60" t="s">
        <v>539</v>
      </c>
      <c r="B41" s="423" t="s">
        <v>602</v>
      </c>
      <c r="C41" s="424"/>
      <c r="D41" s="11" t="s">
        <v>1000</v>
      </c>
      <c r="E41" s="475" t="s">
        <v>603</v>
      </c>
      <c r="F41" s="476"/>
      <c r="G41" s="477"/>
      <c r="H41" s="360" t="s">
        <v>1118</v>
      </c>
      <c r="I41" s="361"/>
      <c r="J41" s="362"/>
      <c r="K41" s="2" t="s">
        <v>1024</v>
      </c>
      <c r="L41" s="66">
        <v>703</v>
      </c>
      <c r="M41" s="66"/>
      <c r="N41" s="66"/>
      <c r="O41" s="66"/>
      <c r="P41" s="66">
        <v>676</v>
      </c>
      <c r="Q41" s="21">
        <f t="shared" si="0"/>
        <v>703.0400000000001</v>
      </c>
      <c r="R41" s="21">
        <f t="shared" si="1"/>
        <v>-0.04000000000007731</v>
      </c>
    </row>
    <row r="42" spans="1:18" ht="16.5" customHeight="1">
      <c r="A42" s="61"/>
      <c r="B42" s="367"/>
      <c r="C42" s="363"/>
      <c r="D42" s="13" t="s">
        <v>1113</v>
      </c>
      <c r="E42" s="364"/>
      <c r="F42" s="365"/>
      <c r="G42" s="366"/>
      <c r="H42" s="364" t="s">
        <v>1084</v>
      </c>
      <c r="I42" s="365"/>
      <c r="J42" s="366"/>
      <c r="K42" s="10"/>
      <c r="L42" s="68"/>
      <c r="M42" s="68"/>
      <c r="N42" s="68"/>
      <c r="O42" s="68"/>
      <c r="P42" s="68"/>
      <c r="Q42" s="21">
        <f t="shared" si="0"/>
        <v>0</v>
      </c>
      <c r="R42" s="21">
        <f t="shared" si="1"/>
        <v>0</v>
      </c>
    </row>
    <row r="43" spans="1:18" ht="16.5" customHeight="1">
      <c r="A43" s="61"/>
      <c r="B43" s="9"/>
      <c r="C43" s="4"/>
      <c r="D43" s="13" t="s">
        <v>1125</v>
      </c>
      <c r="E43" s="364"/>
      <c r="F43" s="365"/>
      <c r="G43" s="366"/>
      <c r="H43" s="364" t="s">
        <v>1098</v>
      </c>
      <c r="I43" s="365"/>
      <c r="J43" s="366"/>
      <c r="K43" s="10"/>
      <c r="L43" s="68"/>
      <c r="M43" s="68"/>
      <c r="N43" s="68"/>
      <c r="O43" s="68"/>
      <c r="P43" s="68"/>
      <c r="Q43" s="21">
        <f t="shared" si="0"/>
        <v>0</v>
      </c>
      <c r="R43" s="21">
        <f t="shared" si="1"/>
        <v>0</v>
      </c>
    </row>
    <row r="44" spans="1:18" ht="33.75" customHeight="1">
      <c r="A44" s="64"/>
      <c r="B44" s="367"/>
      <c r="C44" s="363"/>
      <c r="D44" s="12" t="s">
        <v>725</v>
      </c>
      <c r="E44" s="356"/>
      <c r="F44" s="357"/>
      <c r="G44" s="358"/>
      <c r="H44" s="356" t="s">
        <v>726</v>
      </c>
      <c r="I44" s="357"/>
      <c r="J44" s="358"/>
      <c r="K44" s="10"/>
      <c r="L44" s="68"/>
      <c r="M44" s="68"/>
      <c r="N44" s="68"/>
      <c r="O44" s="68"/>
      <c r="P44" s="68"/>
      <c r="Q44" s="21">
        <f t="shared" si="0"/>
        <v>0</v>
      </c>
      <c r="R44" s="21">
        <f t="shared" si="1"/>
        <v>0</v>
      </c>
    </row>
    <row r="45" spans="1:18" ht="58.5" customHeight="1">
      <c r="A45" s="60" t="s">
        <v>540</v>
      </c>
      <c r="B45" s="423" t="s">
        <v>605</v>
      </c>
      <c r="C45" s="424"/>
      <c r="D45" s="11" t="s">
        <v>1000</v>
      </c>
      <c r="E45" s="475" t="s">
        <v>606</v>
      </c>
      <c r="F45" s="476"/>
      <c r="G45" s="477"/>
      <c r="H45" s="360" t="s">
        <v>1118</v>
      </c>
      <c r="I45" s="361"/>
      <c r="J45" s="362"/>
      <c r="K45" s="2" t="s">
        <v>1024</v>
      </c>
      <c r="L45" s="66">
        <v>703</v>
      </c>
      <c r="M45" s="66"/>
      <c r="N45" s="66"/>
      <c r="O45" s="66"/>
      <c r="P45" s="66">
        <v>676</v>
      </c>
      <c r="Q45" s="21">
        <f t="shared" si="0"/>
        <v>703.0400000000001</v>
      </c>
      <c r="R45" s="21">
        <f t="shared" si="1"/>
        <v>-0.04000000000007731</v>
      </c>
    </row>
    <row r="46" spans="1:18" ht="16.5" customHeight="1">
      <c r="A46" s="61"/>
      <c r="B46" s="367"/>
      <c r="C46" s="363"/>
      <c r="D46" s="13" t="s">
        <v>1113</v>
      </c>
      <c r="E46" s="364"/>
      <c r="F46" s="365"/>
      <c r="G46" s="366"/>
      <c r="H46" s="364" t="s">
        <v>1084</v>
      </c>
      <c r="I46" s="365"/>
      <c r="J46" s="366"/>
      <c r="K46" s="10"/>
      <c r="L46" s="68"/>
      <c r="M46" s="68"/>
      <c r="N46" s="68"/>
      <c r="O46" s="68"/>
      <c r="P46" s="68"/>
      <c r="Q46" s="21">
        <f t="shared" si="0"/>
        <v>0</v>
      </c>
      <c r="R46" s="21">
        <f t="shared" si="1"/>
        <v>0</v>
      </c>
    </row>
    <row r="47" spans="1:18" ht="16.5" customHeight="1">
      <c r="A47" s="61"/>
      <c r="B47" s="9"/>
      <c r="C47" s="4"/>
      <c r="D47" s="13" t="s">
        <v>1125</v>
      </c>
      <c r="E47" s="364"/>
      <c r="F47" s="365"/>
      <c r="G47" s="366"/>
      <c r="H47" s="364" t="s">
        <v>1098</v>
      </c>
      <c r="I47" s="365"/>
      <c r="J47" s="366"/>
      <c r="K47" s="10"/>
      <c r="L47" s="68"/>
      <c r="M47" s="68"/>
      <c r="N47" s="68"/>
      <c r="O47" s="68"/>
      <c r="P47" s="68"/>
      <c r="Q47" s="21">
        <f t="shared" si="0"/>
        <v>0</v>
      </c>
      <c r="R47" s="21">
        <f t="shared" si="1"/>
        <v>0</v>
      </c>
    </row>
    <row r="48" spans="1:18" ht="33.75" customHeight="1">
      <c r="A48" s="64"/>
      <c r="B48" s="367"/>
      <c r="C48" s="363"/>
      <c r="D48" s="12" t="s">
        <v>725</v>
      </c>
      <c r="E48" s="356"/>
      <c r="F48" s="357"/>
      <c r="G48" s="358"/>
      <c r="H48" s="356" t="s">
        <v>726</v>
      </c>
      <c r="I48" s="357"/>
      <c r="J48" s="358"/>
      <c r="K48" s="10"/>
      <c r="L48" s="68"/>
      <c r="M48" s="68"/>
      <c r="N48" s="68"/>
      <c r="O48" s="68"/>
      <c r="P48" s="68"/>
      <c r="Q48" s="21">
        <f t="shared" si="0"/>
        <v>0</v>
      </c>
      <c r="R48" s="21">
        <f t="shared" si="1"/>
        <v>0</v>
      </c>
    </row>
    <row r="49" spans="1:18" ht="16.5" customHeight="1">
      <c r="A49" s="748" t="s">
        <v>321</v>
      </c>
      <c r="B49" s="722" t="s">
        <v>1066</v>
      </c>
      <c r="C49" s="718"/>
      <c r="D49" s="7" t="s">
        <v>1117</v>
      </c>
      <c r="E49" s="360" t="s">
        <v>1120</v>
      </c>
      <c r="F49" s="361"/>
      <c r="G49" s="362"/>
      <c r="H49" s="360" t="s">
        <v>1006</v>
      </c>
      <c r="I49" s="361"/>
      <c r="J49" s="362"/>
      <c r="K49" s="726" t="s">
        <v>1006</v>
      </c>
      <c r="L49" s="728">
        <v>80</v>
      </c>
      <c r="M49" s="305"/>
      <c r="N49" s="305"/>
      <c r="O49" s="305"/>
      <c r="P49" s="728">
        <v>77</v>
      </c>
      <c r="Q49" s="21">
        <f t="shared" si="0"/>
        <v>80.08</v>
      </c>
      <c r="R49" s="21">
        <f t="shared" si="1"/>
        <v>-0.0799999999999983</v>
      </c>
    </row>
    <row r="50" spans="1:18" ht="33.75" customHeight="1">
      <c r="A50" s="756"/>
      <c r="B50" s="724"/>
      <c r="C50" s="719"/>
      <c r="D50" s="13" t="s">
        <v>725</v>
      </c>
      <c r="E50" s="365"/>
      <c r="F50" s="365"/>
      <c r="G50" s="366"/>
      <c r="H50" s="364" t="s">
        <v>726</v>
      </c>
      <c r="I50" s="365"/>
      <c r="J50" s="366"/>
      <c r="K50" s="727"/>
      <c r="L50" s="729"/>
      <c r="M50" s="309"/>
      <c r="N50" s="309"/>
      <c r="O50" s="309"/>
      <c r="P50" s="729"/>
      <c r="Q50" s="21">
        <f t="shared" si="0"/>
        <v>0</v>
      </c>
      <c r="R50" s="21">
        <f t="shared" si="1"/>
        <v>0</v>
      </c>
    </row>
    <row r="51" spans="1:18" ht="16.5" customHeight="1">
      <c r="A51" s="748" t="s">
        <v>322</v>
      </c>
      <c r="B51" s="722" t="s">
        <v>1085</v>
      </c>
      <c r="C51" s="723"/>
      <c r="D51" s="11" t="s">
        <v>1121</v>
      </c>
      <c r="E51" s="361" t="s">
        <v>1086</v>
      </c>
      <c r="F51" s="361"/>
      <c r="G51" s="361"/>
      <c r="H51" s="360" t="s">
        <v>1087</v>
      </c>
      <c r="I51" s="361"/>
      <c r="J51" s="362"/>
      <c r="K51" s="726" t="s">
        <v>1072</v>
      </c>
      <c r="L51" s="728">
        <v>48</v>
      </c>
      <c r="M51" s="305"/>
      <c r="N51" s="305"/>
      <c r="O51" s="305"/>
      <c r="P51" s="728">
        <v>46</v>
      </c>
      <c r="Q51" s="21">
        <f t="shared" si="0"/>
        <v>47.84</v>
      </c>
      <c r="R51" s="21">
        <f t="shared" si="1"/>
        <v>0.1599999999999966</v>
      </c>
    </row>
    <row r="52" spans="1:18" ht="33" customHeight="1">
      <c r="A52" s="756"/>
      <c r="B52" s="724"/>
      <c r="C52" s="725"/>
      <c r="D52" s="12" t="s">
        <v>725</v>
      </c>
      <c r="E52" s="365"/>
      <c r="F52" s="365"/>
      <c r="G52" s="365"/>
      <c r="H52" s="356" t="s">
        <v>726</v>
      </c>
      <c r="I52" s="357"/>
      <c r="J52" s="358"/>
      <c r="K52" s="727"/>
      <c r="L52" s="729"/>
      <c r="M52" s="309"/>
      <c r="N52" s="309"/>
      <c r="O52" s="309"/>
      <c r="P52" s="729"/>
      <c r="Q52" s="21">
        <f t="shared" si="0"/>
        <v>0</v>
      </c>
      <c r="R52" s="21">
        <f t="shared" si="1"/>
        <v>0</v>
      </c>
    </row>
    <row r="53" spans="1:18" ht="45.75" customHeight="1">
      <c r="A53" s="748" t="s">
        <v>323</v>
      </c>
      <c r="B53" s="722" t="s">
        <v>621</v>
      </c>
      <c r="C53" s="718"/>
      <c r="D53" s="9" t="s">
        <v>1121</v>
      </c>
      <c r="E53" s="425" t="s">
        <v>622</v>
      </c>
      <c r="F53" s="426"/>
      <c r="G53" s="427"/>
      <c r="H53" s="365" t="s">
        <v>1087</v>
      </c>
      <c r="I53" s="365"/>
      <c r="J53" s="366"/>
      <c r="K53" s="726" t="s">
        <v>1072</v>
      </c>
      <c r="L53" s="728">
        <v>69</v>
      </c>
      <c r="M53" s="305"/>
      <c r="N53" s="305"/>
      <c r="O53" s="305"/>
      <c r="P53" s="728">
        <v>66</v>
      </c>
      <c r="Q53" s="21">
        <f t="shared" si="0"/>
        <v>68.64</v>
      </c>
      <c r="R53" s="21">
        <f t="shared" si="1"/>
        <v>0.35999999999999943</v>
      </c>
    </row>
    <row r="54" spans="1:18" ht="35.25" customHeight="1">
      <c r="A54" s="756"/>
      <c r="B54" s="724"/>
      <c r="C54" s="719"/>
      <c r="D54" s="13" t="s">
        <v>725</v>
      </c>
      <c r="E54" s="365"/>
      <c r="F54" s="365"/>
      <c r="G54" s="365"/>
      <c r="H54" s="364" t="s">
        <v>726</v>
      </c>
      <c r="I54" s="365"/>
      <c r="J54" s="366"/>
      <c r="K54" s="727"/>
      <c r="L54" s="729"/>
      <c r="M54" s="309"/>
      <c r="N54" s="309"/>
      <c r="O54" s="309"/>
      <c r="P54" s="729"/>
      <c r="Q54" s="21">
        <f t="shared" si="0"/>
        <v>0</v>
      </c>
      <c r="R54" s="21">
        <f t="shared" si="1"/>
        <v>0</v>
      </c>
    </row>
    <row r="55" spans="1:18" ht="29.25" customHeight="1">
      <c r="A55" s="748" t="s">
        <v>324</v>
      </c>
      <c r="B55" s="423" t="s">
        <v>643</v>
      </c>
      <c r="C55" s="424"/>
      <c r="D55" s="11" t="s">
        <v>725</v>
      </c>
      <c r="E55" s="475" t="s">
        <v>644</v>
      </c>
      <c r="F55" s="476"/>
      <c r="G55" s="477"/>
      <c r="H55" s="360" t="s">
        <v>726</v>
      </c>
      <c r="I55" s="361"/>
      <c r="J55" s="362"/>
      <c r="K55" s="718" t="s">
        <v>1025</v>
      </c>
      <c r="L55" s="728">
        <v>130</v>
      </c>
      <c r="M55" s="305"/>
      <c r="N55" s="305"/>
      <c r="O55" s="305"/>
      <c r="P55" s="728">
        <v>125</v>
      </c>
      <c r="Q55" s="21">
        <f t="shared" si="0"/>
        <v>130</v>
      </c>
      <c r="R55" s="21">
        <f t="shared" si="1"/>
        <v>0</v>
      </c>
    </row>
    <row r="56" spans="1:18" ht="16.5" customHeight="1" thickBot="1">
      <c r="A56" s="749"/>
      <c r="B56" s="437"/>
      <c r="C56" s="442"/>
      <c r="D56" s="76" t="s">
        <v>1121</v>
      </c>
      <c r="E56" s="458"/>
      <c r="F56" s="458"/>
      <c r="G56" s="458"/>
      <c r="H56" s="457" t="s">
        <v>956</v>
      </c>
      <c r="I56" s="458"/>
      <c r="J56" s="459"/>
      <c r="K56" s="755"/>
      <c r="L56" s="754"/>
      <c r="M56" s="306"/>
      <c r="N56" s="306"/>
      <c r="O56" s="306"/>
      <c r="P56" s="754"/>
      <c r="Q56" s="21">
        <f t="shared" si="0"/>
        <v>0</v>
      </c>
      <c r="R56" s="21">
        <f t="shared" si="1"/>
        <v>0</v>
      </c>
    </row>
    <row r="57" spans="1:18" ht="33" customHeight="1">
      <c r="A57" s="117"/>
      <c r="B57" s="4"/>
      <c r="C57" s="4"/>
      <c r="D57" s="4"/>
      <c r="E57" s="43"/>
      <c r="F57" s="43"/>
      <c r="G57" s="43"/>
      <c r="H57" s="78"/>
      <c r="I57" s="78"/>
      <c r="J57" s="78"/>
      <c r="K57" s="116"/>
      <c r="L57" s="116"/>
      <c r="M57" s="116"/>
      <c r="N57" s="116"/>
      <c r="O57" s="116"/>
      <c r="P57" s="116"/>
      <c r="Q57" s="21">
        <f t="shared" si="0"/>
        <v>0</v>
      </c>
      <c r="R57" s="21">
        <f t="shared" si="1"/>
        <v>0</v>
      </c>
    </row>
    <row r="58" spans="1:18" ht="33" customHeight="1">
      <c r="A58" s="117"/>
      <c r="B58" s="4"/>
      <c r="C58" s="4"/>
      <c r="D58" s="4"/>
      <c r="E58" s="43"/>
      <c r="F58" s="43"/>
      <c r="G58" s="43"/>
      <c r="H58" s="78"/>
      <c r="I58" s="78"/>
      <c r="J58" s="78"/>
      <c r="K58" s="116"/>
      <c r="L58" s="116"/>
      <c r="M58" s="116"/>
      <c r="N58" s="116"/>
      <c r="O58" s="116"/>
      <c r="P58" s="116"/>
      <c r="Q58" s="21">
        <f t="shared" si="0"/>
        <v>0</v>
      </c>
      <c r="R58" s="21">
        <f t="shared" si="1"/>
        <v>0</v>
      </c>
    </row>
    <row r="59" spans="1:18" ht="16.5" customHeight="1" thickBot="1">
      <c r="A59" s="750" t="s">
        <v>325</v>
      </c>
      <c r="B59" s="751"/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304"/>
      <c r="N59" s="304"/>
      <c r="O59" s="304"/>
      <c r="Q59" s="21">
        <f t="shared" si="0"/>
        <v>0</v>
      </c>
      <c r="R59" s="21">
        <f t="shared" si="1"/>
        <v>0</v>
      </c>
    </row>
    <row r="60" spans="1:18" ht="27.75" customHeight="1" thickBot="1">
      <c r="A60" s="324" t="s">
        <v>326</v>
      </c>
      <c r="B60" s="701" t="s">
        <v>1103</v>
      </c>
      <c r="C60" s="702"/>
      <c r="D60" s="325"/>
      <c r="E60" s="706" t="s">
        <v>1050</v>
      </c>
      <c r="F60" s="707"/>
      <c r="G60" s="708"/>
      <c r="H60" s="752" t="s">
        <v>1112</v>
      </c>
      <c r="I60" s="377"/>
      <c r="J60" s="753"/>
      <c r="K60" s="326"/>
      <c r="L60" s="327"/>
      <c r="M60" s="118"/>
      <c r="N60" s="118"/>
      <c r="O60" s="118"/>
      <c r="P60" s="327"/>
      <c r="Q60" s="21">
        <f t="shared" si="0"/>
        <v>0</v>
      </c>
      <c r="R60" s="21">
        <f t="shared" si="1"/>
        <v>0</v>
      </c>
    </row>
    <row r="61" spans="1:18" ht="73.5" customHeight="1">
      <c r="A61" s="61" t="s">
        <v>327</v>
      </c>
      <c r="B61" s="452" t="s">
        <v>599</v>
      </c>
      <c r="C61" s="453"/>
      <c r="D61" s="9" t="s">
        <v>998</v>
      </c>
      <c r="E61" s="454" t="s">
        <v>600</v>
      </c>
      <c r="F61" s="455"/>
      <c r="G61" s="460"/>
      <c r="H61" s="364" t="s">
        <v>1112</v>
      </c>
      <c r="I61" s="365"/>
      <c r="J61" s="366"/>
      <c r="K61" s="4" t="s">
        <v>1024</v>
      </c>
      <c r="L61" s="62">
        <v>706</v>
      </c>
      <c r="M61" s="53"/>
      <c r="N61" s="53"/>
      <c r="O61" s="53"/>
      <c r="P61" s="62">
        <v>679</v>
      </c>
      <c r="Q61" s="21">
        <f t="shared" si="0"/>
        <v>706.16</v>
      </c>
      <c r="R61" s="21">
        <f t="shared" si="1"/>
        <v>-0.15999999999996817</v>
      </c>
    </row>
    <row r="62" spans="1:18" ht="16.5" customHeight="1">
      <c r="A62" s="61"/>
      <c r="B62" s="367"/>
      <c r="C62" s="368"/>
      <c r="D62" s="9" t="s">
        <v>1113</v>
      </c>
      <c r="E62" s="364"/>
      <c r="F62" s="365"/>
      <c r="G62" s="365"/>
      <c r="H62" s="454" t="s">
        <v>1083</v>
      </c>
      <c r="I62" s="455"/>
      <c r="J62" s="460"/>
      <c r="K62" s="4"/>
      <c r="L62" s="62"/>
      <c r="M62" s="62"/>
      <c r="N62" s="62"/>
      <c r="O62" s="62"/>
      <c r="P62" s="62"/>
      <c r="Q62" s="21">
        <f t="shared" si="0"/>
        <v>0</v>
      </c>
      <c r="R62" s="21">
        <f t="shared" si="1"/>
        <v>0</v>
      </c>
    </row>
    <row r="63" spans="1:18" ht="32.25" customHeight="1">
      <c r="A63" s="61"/>
      <c r="B63" s="9"/>
      <c r="C63" s="10"/>
      <c r="D63" s="9" t="s">
        <v>1114</v>
      </c>
      <c r="E63" s="44"/>
      <c r="F63" s="43"/>
      <c r="G63" s="43"/>
      <c r="H63" s="364" t="s">
        <v>1039</v>
      </c>
      <c r="I63" s="365"/>
      <c r="J63" s="366"/>
      <c r="K63" s="4"/>
      <c r="L63" s="62"/>
      <c r="M63" s="62"/>
      <c r="N63" s="62"/>
      <c r="O63" s="62"/>
      <c r="P63" s="62"/>
      <c r="Q63" s="21">
        <f t="shared" si="0"/>
        <v>0</v>
      </c>
      <c r="R63" s="21">
        <f t="shared" si="1"/>
        <v>0</v>
      </c>
    </row>
    <row r="64" spans="1:18" ht="30.75" customHeight="1" thickBot="1">
      <c r="A64" s="61"/>
      <c r="B64" s="367"/>
      <c r="C64" s="368"/>
      <c r="D64" s="9" t="s">
        <v>360</v>
      </c>
      <c r="E64" s="364"/>
      <c r="F64" s="365"/>
      <c r="G64" s="366"/>
      <c r="H64" s="364" t="s">
        <v>361</v>
      </c>
      <c r="I64" s="365"/>
      <c r="J64" s="366"/>
      <c r="K64" s="4"/>
      <c r="L64" s="62"/>
      <c r="M64" s="62"/>
      <c r="N64" s="62"/>
      <c r="O64" s="62"/>
      <c r="P64" s="62"/>
      <c r="Q64" s="21">
        <f t="shared" si="0"/>
        <v>0</v>
      </c>
      <c r="R64" s="21">
        <f t="shared" si="1"/>
        <v>0</v>
      </c>
    </row>
    <row r="65" spans="1:17" ht="16.5" customHeight="1">
      <c r="A65" s="691" t="s">
        <v>1036</v>
      </c>
      <c r="B65" s="365" t="s">
        <v>1035</v>
      </c>
      <c r="C65" s="365"/>
      <c r="D65" s="364" t="s">
        <v>393</v>
      </c>
      <c r="E65" s="364" t="s">
        <v>1051</v>
      </c>
      <c r="F65" s="365"/>
      <c r="G65" s="366"/>
      <c r="H65" s="364" t="s">
        <v>1038</v>
      </c>
      <c r="I65" s="365"/>
      <c r="J65" s="366"/>
      <c r="K65" s="364" t="s">
        <v>1016</v>
      </c>
      <c r="L65" s="322" t="s">
        <v>17</v>
      </c>
      <c r="M65" s="113"/>
      <c r="N65" s="113"/>
      <c r="O65" s="113"/>
      <c r="P65" s="322" t="s">
        <v>17</v>
      </c>
      <c r="Q65" s="21" t="e">
        <f>P65*1.04</f>
        <v>#VALUE!</v>
      </c>
    </row>
    <row r="66" spans="1:17" ht="16.5" customHeight="1" thickBot="1">
      <c r="A66" s="690"/>
      <c r="B66" s="458"/>
      <c r="C66" s="458"/>
      <c r="D66" s="457"/>
      <c r="E66" s="457"/>
      <c r="F66" s="458"/>
      <c r="G66" s="459"/>
      <c r="H66" s="457"/>
      <c r="I66" s="458"/>
      <c r="J66" s="459"/>
      <c r="K66" s="457"/>
      <c r="L66" s="323" t="s">
        <v>1037</v>
      </c>
      <c r="M66" s="114"/>
      <c r="N66" s="114"/>
      <c r="O66" s="114"/>
      <c r="P66" s="323" t="s">
        <v>1037</v>
      </c>
      <c r="Q66" s="21" t="e">
        <f>P66*1.04</f>
        <v>#VALUE!</v>
      </c>
    </row>
    <row r="67" spans="1:18" ht="73.5" customHeight="1">
      <c r="A67" s="60" t="s">
        <v>646</v>
      </c>
      <c r="B67" s="423" t="s">
        <v>602</v>
      </c>
      <c r="C67" s="424"/>
      <c r="D67" s="7" t="s">
        <v>998</v>
      </c>
      <c r="E67" s="475" t="s">
        <v>603</v>
      </c>
      <c r="F67" s="476"/>
      <c r="G67" s="477"/>
      <c r="H67" s="360" t="s">
        <v>1112</v>
      </c>
      <c r="I67" s="361"/>
      <c r="J67" s="362"/>
      <c r="K67" s="6" t="s">
        <v>1024</v>
      </c>
      <c r="L67" s="53">
        <v>706</v>
      </c>
      <c r="M67" s="53"/>
      <c r="N67" s="53"/>
      <c r="O67" s="53"/>
      <c r="P67" s="53">
        <v>679</v>
      </c>
      <c r="Q67" s="21">
        <f t="shared" si="0"/>
        <v>706.16</v>
      </c>
      <c r="R67" s="21">
        <f t="shared" si="1"/>
        <v>-0.15999999999996817</v>
      </c>
    </row>
    <row r="68" spans="1:18" ht="16.5" customHeight="1">
      <c r="A68" s="61"/>
      <c r="B68" s="367"/>
      <c r="C68" s="368"/>
      <c r="D68" s="9" t="s">
        <v>1113</v>
      </c>
      <c r="E68" s="364"/>
      <c r="F68" s="365"/>
      <c r="G68" s="366"/>
      <c r="H68" s="454" t="s">
        <v>1083</v>
      </c>
      <c r="I68" s="455"/>
      <c r="J68" s="460"/>
      <c r="K68" s="4"/>
      <c r="L68" s="62"/>
      <c r="M68" s="62"/>
      <c r="N68" s="62"/>
      <c r="O68" s="62"/>
      <c r="P68" s="62"/>
      <c r="Q68" s="21">
        <f t="shared" si="0"/>
        <v>0</v>
      </c>
      <c r="R68" s="21">
        <f t="shared" si="1"/>
        <v>0</v>
      </c>
    </row>
    <row r="69" spans="1:18" ht="32.25" customHeight="1">
      <c r="A69" s="61"/>
      <c r="B69" s="9"/>
      <c r="C69" s="10"/>
      <c r="D69" s="9" t="s">
        <v>1114</v>
      </c>
      <c r="E69" s="44"/>
      <c r="F69" s="43"/>
      <c r="G69" s="319"/>
      <c r="H69" s="364" t="s">
        <v>1039</v>
      </c>
      <c r="I69" s="365"/>
      <c r="J69" s="366"/>
      <c r="K69" s="4"/>
      <c r="L69" s="62"/>
      <c r="M69" s="62"/>
      <c r="N69" s="62"/>
      <c r="O69" s="62"/>
      <c r="P69" s="62"/>
      <c r="Q69" s="21">
        <f t="shared" si="0"/>
        <v>0</v>
      </c>
      <c r="R69" s="21">
        <f t="shared" si="1"/>
        <v>0</v>
      </c>
    </row>
    <row r="70" spans="1:18" ht="30.75" customHeight="1">
      <c r="A70" s="61"/>
      <c r="B70" s="367"/>
      <c r="C70" s="368"/>
      <c r="D70" s="9" t="s">
        <v>360</v>
      </c>
      <c r="E70" s="356"/>
      <c r="F70" s="357"/>
      <c r="G70" s="358"/>
      <c r="H70" s="364" t="s">
        <v>361</v>
      </c>
      <c r="I70" s="365"/>
      <c r="J70" s="366"/>
      <c r="K70" s="4"/>
      <c r="L70" s="62"/>
      <c r="M70" s="62"/>
      <c r="N70" s="62"/>
      <c r="O70" s="62"/>
      <c r="P70" s="62"/>
      <c r="Q70" s="21">
        <f t="shared" si="0"/>
        <v>0</v>
      </c>
      <c r="R70" s="21">
        <f t="shared" si="1"/>
        <v>0</v>
      </c>
    </row>
    <row r="71" spans="1:18" ht="73.5" customHeight="1">
      <c r="A71" s="60" t="s">
        <v>647</v>
      </c>
      <c r="B71" s="423" t="s">
        <v>605</v>
      </c>
      <c r="C71" s="424"/>
      <c r="D71" s="7" t="s">
        <v>998</v>
      </c>
      <c r="E71" s="454" t="s">
        <v>606</v>
      </c>
      <c r="F71" s="455"/>
      <c r="G71" s="460"/>
      <c r="H71" s="360" t="s">
        <v>1112</v>
      </c>
      <c r="I71" s="361"/>
      <c r="J71" s="362"/>
      <c r="K71" s="6" t="s">
        <v>1024</v>
      </c>
      <c r="L71" s="53">
        <v>706</v>
      </c>
      <c r="M71" s="53"/>
      <c r="N71" s="53"/>
      <c r="O71" s="53"/>
      <c r="P71" s="53">
        <v>679</v>
      </c>
      <c r="Q71" s="21">
        <f t="shared" si="0"/>
        <v>706.16</v>
      </c>
      <c r="R71" s="21">
        <f t="shared" si="1"/>
        <v>-0.15999999999996817</v>
      </c>
    </row>
    <row r="72" spans="1:18" ht="16.5" customHeight="1">
      <c r="A72" s="61"/>
      <c r="B72" s="367"/>
      <c r="C72" s="368"/>
      <c r="D72" s="9" t="s">
        <v>1113</v>
      </c>
      <c r="E72" s="364"/>
      <c r="F72" s="365"/>
      <c r="G72" s="365"/>
      <c r="H72" s="454" t="s">
        <v>1083</v>
      </c>
      <c r="I72" s="455"/>
      <c r="J72" s="460"/>
      <c r="K72" s="4"/>
      <c r="L72" s="62"/>
      <c r="M72" s="62"/>
      <c r="N72" s="62"/>
      <c r="O72" s="62"/>
      <c r="P72" s="62"/>
      <c r="Q72" s="21">
        <f t="shared" si="0"/>
        <v>0</v>
      </c>
      <c r="R72" s="21">
        <f t="shared" si="1"/>
        <v>0</v>
      </c>
    </row>
    <row r="73" spans="1:18" ht="32.25" customHeight="1">
      <c r="A73" s="61"/>
      <c r="B73" s="9"/>
      <c r="C73" s="10"/>
      <c r="D73" s="9" t="s">
        <v>1114</v>
      </c>
      <c r="E73" s="44"/>
      <c r="F73" s="43"/>
      <c r="G73" s="43"/>
      <c r="H73" s="364" t="s">
        <v>1039</v>
      </c>
      <c r="I73" s="365"/>
      <c r="J73" s="366"/>
      <c r="K73" s="4"/>
      <c r="L73" s="62"/>
      <c r="M73" s="62"/>
      <c r="N73" s="62"/>
      <c r="O73" s="62"/>
      <c r="P73" s="62"/>
      <c r="Q73" s="21">
        <f t="shared" si="0"/>
        <v>0</v>
      </c>
      <c r="R73" s="21">
        <f t="shared" si="1"/>
        <v>0</v>
      </c>
    </row>
    <row r="74" spans="1:18" ht="30.75" customHeight="1">
      <c r="A74" s="61"/>
      <c r="B74" s="367"/>
      <c r="C74" s="368"/>
      <c r="D74" s="9" t="s">
        <v>360</v>
      </c>
      <c r="E74" s="364"/>
      <c r="F74" s="365"/>
      <c r="G74" s="366"/>
      <c r="H74" s="364" t="s">
        <v>361</v>
      </c>
      <c r="I74" s="365"/>
      <c r="J74" s="366"/>
      <c r="K74" s="4"/>
      <c r="L74" s="62"/>
      <c r="M74" s="62"/>
      <c r="N74" s="62"/>
      <c r="O74" s="62"/>
      <c r="P74" s="62"/>
      <c r="Q74" s="21">
        <f t="shared" si="0"/>
        <v>0</v>
      </c>
      <c r="R74" s="21">
        <f t="shared" si="1"/>
        <v>0</v>
      </c>
    </row>
    <row r="75" spans="1:18" ht="61.5" customHeight="1">
      <c r="A75" s="60" t="s">
        <v>331</v>
      </c>
      <c r="B75" s="423" t="s">
        <v>599</v>
      </c>
      <c r="C75" s="424"/>
      <c r="D75" s="7" t="s">
        <v>998</v>
      </c>
      <c r="E75" s="475" t="s">
        <v>600</v>
      </c>
      <c r="F75" s="476"/>
      <c r="G75" s="477"/>
      <c r="H75" s="360" t="s">
        <v>1112</v>
      </c>
      <c r="I75" s="361"/>
      <c r="J75" s="362"/>
      <c r="K75" s="6" t="s">
        <v>1024</v>
      </c>
      <c r="L75" s="53">
        <v>915</v>
      </c>
      <c r="M75" s="53"/>
      <c r="N75" s="53"/>
      <c r="O75" s="53"/>
      <c r="P75" s="53">
        <v>880</v>
      </c>
      <c r="Q75" s="21">
        <f t="shared" si="0"/>
        <v>915.2</v>
      </c>
      <c r="R75" s="21">
        <f t="shared" si="1"/>
        <v>-0.20000000000004547</v>
      </c>
    </row>
    <row r="76" spans="1:18" ht="16.5" customHeight="1">
      <c r="A76" s="67"/>
      <c r="B76" s="367"/>
      <c r="C76" s="368"/>
      <c r="D76" s="9" t="s">
        <v>1113</v>
      </c>
      <c r="E76" s="364"/>
      <c r="F76" s="365"/>
      <c r="G76" s="366"/>
      <c r="H76" s="454" t="s">
        <v>1083</v>
      </c>
      <c r="I76" s="455"/>
      <c r="J76" s="460"/>
      <c r="K76" s="4"/>
      <c r="L76" s="62"/>
      <c r="M76" s="62"/>
      <c r="N76" s="62"/>
      <c r="O76" s="62"/>
      <c r="P76" s="62"/>
      <c r="Q76" s="21">
        <f aca="true" t="shared" si="2" ref="Q76:Q139">P76*1.04</f>
        <v>0</v>
      </c>
      <c r="R76" s="21">
        <f t="shared" si="1"/>
        <v>0</v>
      </c>
    </row>
    <row r="77" spans="1:18" ht="46.5" customHeight="1">
      <c r="A77" s="67"/>
      <c r="B77" s="9"/>
      <c r="C77" s="10"/>
      <c r="D77" s="9" t="s">
        <v>1115</v>
      </c>
      <c r="E77" s="364"/>
      <c r="F77" s="365"/>
      <c r="G77" s="366"/>
      <c r="H77" s="508" t="s">
        <v>1041</v>
      </c>
      <c r="I77" s="497"/>
      <c r="J77" s="498"/>
      <c r="K77" s="4"/>
      <c r="L77" s="62"/>
      <c r="M77" s="62"/>
      <c r="N77" s="62"/>
      <c r="O77" s="62"/>
      <c r="P77" s="62"/>
      <c r="Q77" s="21">
        <f t="shared" si="2"/>
        <v>0</v>
      </c>
      <c r="R77" s="21">
        <f t="shared" si="1"/>
        <v>0</v>
      </c>
    </row>
    <row r="78" spans="1:18" ht="29.25" customHeight="1">
      <c r="A78" s="67"/>
      <c r="B78" s="367"/>
      <c r="C78" s="368"/>
      <c r="D78" s="9" t="s">
        <v>360</v>
      </c>
      <c r="E78" s="356"/>
      <c r="F78" s="357"/>
      <c r="G78" s="358"/>
      <c r="H78" s="364" t="s">
        <v>361</v>
      </c>
      <c r="I78" s="365"/>
      <c r="J78" s="366"/>
      <c r="K78" s="4"/>
      <c r="L78" s="62"/>
      <c r="M78" s="62"/>
      <c r="N78" s="62"/>
      <c r="O78" s="62"/>
      <c r="P78" s="62"/>
      <c r="Q78" s="21">
        <f t="shared" si="2"/>
        <v>0</v>
      </c>
      <c r="R78" s="21">
        <f aca="true" t="shared" si="3" ref="R78:R145">L78-Q78</f>
        <v>0</v>
      </c>
    </row>
    <row r="79" spans="1:18" ht="69.75" customHeight="1">
      <c r="A79" s="60" t="s">
        <v>648</v>
      </c>
      <c r="B79" s="423" t="s">
        <v>602</v>
      </c>
      <c r="C79" s="424"/>
      <c r="D79" s="7" t="s">
        <v>998</v>
      </c>
      <c r="E79" s="475" t="s">
        <v>603</v>
      </c>
      <c r="F79" s="476"/>
      <c r="G79" s="477"/>
      <c r="H79" s="360" t="s">
        <v>1112</v>
      </c>
      <c r="I79" s="361"/>
      <c r="J79" s="362"/>
      <c r="K79" s="6" t="s">
        <v>1024</v>
      </c>
      <c r="L79" s="53">
        <v>915</v>
      </c>
      <c r="M79" s="53"/>
      <c r="N79" s="53"/>
      <c r="O79" s="53"/>
      <c r="P79" s="53">
        <v>880</v>
      </c>
      <c r="Q79" s="21">
        <f t="shared" si="2"/>
        <v>915.2</v>
      </c>
      <c r="R79" s="21">
        <f t="shared" si="3"/>
        <v>-0.20000000000004547</v>
      </c>
    </row>
    <row r="80" spans="1:18" ht="16.5" customHeight="1">
      <c r="A80" s="67"/>
      <c r="B80" s="367"/>
      <c r="C80" s="368"/>
      <c r="D80" s="9" t="s">
        <v>1113</v>
      </c>
      <c r="E80" s="364"/>
      <c r="F80" s="365"/>
      <c r="G80" s="366"/>
      <c r="H80" s="454" t="s">
        <v>1083</v>
      </c>
      <c r="I80" s="455"/>
      <c r="J80" s="460"/>
      <c r="K80" s="4"/>
      <c r="L80" s="62"/>
      <c r="M80" s="62"/>
      <c r="N80" s="62"/>
      <c r="O80" s="62"/>
      <c r="P80" s="62"/>
      <c r="Q80" s="21">
        <f t="shared" si="2"/>
        <v>0</v>
      </c>
      <c r="R80" s="21">
        <f t="shared" si="3"/>
        <v>0</v>
      </c>
    </row>
    <row r="81" spans="1:18" ht="35.25" customHeight="1">
      <c r="A81" s="67"/>
      <c r="B81" s="9"/>
      <c r="C81" s="10"/>
      <c r="D81" s="9" t="s">
        <v>1115</v>
      </c>
      <c r="E81" s="364"/>
      <c r="F81" s="365"/>
      <c r="G81" s="366"/>
      <c r="H81" s="508" t="s">
        <v>1041</v>
      </c>
      <c r="I81" s="497"/>
      <c r="J81" s="498"/>
      <c r="K81" s="4"/>
      <c r="L81" s="62"/>
      <c r="M81" s="62"/>
      <c r="N81" s="62"/>
      <c r="O81" s="62"/>
      <c r="P81" s="62"/>
      <c r="Q81" s="21">
        <f t="shared" si="2"/>
        <v>0</v>
      </c>
      <c r="R81" s="21">
        <f t="shared" si="3"/>
        <v>0</v>
      </c>
    </row>
    <row r="82" spans="1:18" ht="29.25" customHeight="1">
      <c r="A82" s="67"/>
      <c r="B82" s="367"/>
      <c r="C82" s="368"/>
      <c r="D82" s="9" t="s">
        <v>360</v>
      </c>
      <c r="E82" s="356"/>
      <c r="F82" s="357"/>
      <c r="G82" s="358"/>
      <c r="H82" s="364" t="s">
        <v>361</v>
      </c>
      <c r="I82" s="365"/>
      <c r="J82" s="366"/>
      <c r="K82" s="4"/>
      <c r="L82" s="62"/>
      <c r="M82" s="62"/>
      <c r="N82" s="62"/>
      <c r="O82" s="62"/>
      <c r="P82" s="62"/>
      <c r="Q82" s="21">
        <f t="shared" si="2"/>
        <v>0</v>
      </c>
      <c r="R82" s="21">
        <f t="shared" si="3"/>
        <v>0</v>
      </c>
    </row>
    <row r="83" spans="1:18" ht="69.75" customHeight="1">
      <c r="A83" s="60" t="s">
        <v>649</v>
      </c>
      <c r="B83" s="423" t="s">
        <v>605</v>
      </c>
      <c r="C83" s="424"/>
      <c r="D83" s="7" t="s">
        <v>998</v>
      </c>
      <c r="E83" s="454" t="s">
        <v>606</v>
      </c>
      <c r="F83" s="455"/>
      <c r="G83" s="460"/>
      <c r="H83" s="360" t="s">
        <v>1112</v>
      </c>
      <c r="I83" s="361"/>
      <c r="J83" s="362"/>
      <c r="K83" s="6" t="s">
        <v>1024</v>
      </c>
      <c r="L83" s="53">
        <v>915</v>
      </c>
      <c r="M83" s="53"/>
      <c r="N83" s="53"/>
      <c r="O83" s="53"/>
      <c r="P83" s="53">
        <v>880</v>
      </c>
      <c r="Q83" s="21">
        <f t="shared" si="2"/>
        <v>915.2</v>
      </c>
      <c r="R83" s="21">
        <f t="shared" si="3"/>
        <v>-0.20000000000004547</v>
      </c>
    </row>
    <row r="84" spans="1:18" ht="16.5" customHeight="1">
      <c r="A84" s="67"/>
      <c r="B84" s="367"/>
      <c r="C84" s="368"/>
      <c r="D84" s="9" t="s">
        <v>1113</v>
      </c>
      <c r="E84" s="364"/>
      <c r="F84" s="365"/>
      <c r="G84" s="366"/>
      <c r="H84" s="454" t="s">
        <v>1083</v>
      </c>
      <c r="I84" s="455"/>
      <c r="J84" s="460"/>
      <c r="K84" s="4"/>
      <c r="L84" s="62"/>
      <c r="M84" s="62"/>
      <c r="N84" s="62"/>
      <c r="O84" s="62"/>
      <c r="P84" s="62"/>
      <c r="Q84" s="21">
        <f t="shared" si="2"/>
        <v>0</v>
      </c>
      <c r="R84" s="21">
        <f t="shared" si="3"/>
        <v>0</v>
      </c>
    </row>
    <row r="85" spans="1:18" ht="33" customHeight="1">
      <c r="A85" s="67"/>
      <c r="B85" s="9"/>
      <c r="C85" s="10"/>
      <c r="D85" s="9" t="s">
        <v>1115</v>
      </c>
      <c r="E85" s="364"/>
      <c r="F85" s="365"/>
      <c r="G85" s="366"/>
      <c r="H85" s="508" t="s">
        <v>1041</v>
      </c>
      <c r="I85" s="497"/>
      <c r="J85" s="498"/>
      <c r="K85" s="4"/>
      <c r="L85" s="62"/>
      <c r="M85" s="62"/>
      <c r="N85" s="62"/>
      <c r="O85" s="62"/>
      <c r="P85" s="62"/>
      <c r="Q85" s="21">
        <f t="shared" si="2"/>
        <v>0</v>
      </c>
      <c r="R85" s="21">
        <f t="shared" si="3"/>
        <v>0</v>
      </c>
    </row>
    <row r="86" spans="1:18" ht="20.25" customHeight="1" thickBot="1">
      <c r="A86" s="67"/>
      <c r="B86" s="367"/>
      <c r="C86" s="368"/>
      <c r="D86" s="9" t="s">
        <v>360</v>
      </c>
      <c r="E86" s="364"/>
      <c r="F86" s="365"/>
      <c r="G86" s="366"/>
      <c r="H86" s="364" t="s">
        <v>361</v>
      </c>
      <c r="I86" s="365"/>
      <c r="J86" s="366"/>
      <c r="K86" s="4"/>
      <c r="L86" s="62"/>
      <c r="M86" s="62"/>
      <c r="N86" s="62"/>
      <c r="O86" s="62"/>
      <c r="P86" s="62"/>
      <c r="Q86" s="21">
        <f t="shared" si="2"/>
        <v>0</v>
      </c>
      <c r="R86" s="21">
        <f t="shared" si="3"/>
        <v>0</v>
      </c>
    </row>
    <row r="87" spans="1:18" ht="34.5" customHeight="1">
      <c r="A87" s="59" t="s">
        <v>362</v>
      </c>
      <c r="B87" s="403" t="s">
        <v>1103</v>
      </c>
      <c r="C87" s="370"/>
      <c r="D87" s="50"/>
      <c r="E87" s="374" t="s">
        <v>1050</v>
      </c>
      <c r="F87" s="375"/>
      <c r="G87" s="376"/>
      <c r="H87" s="745" t="s">
        <v>1118</v>
      </c>
      <c r="I87" s="746"/>
      <c r="J87" s="747"/>
      <c r="K87" s="86"/>
      <c r="L87" s="87"/>
      <c r="M87" s="91"/>
      <c r="N87" s="91"/>
      <c r="O87" s="91"/>
      <c r="P87" s="87"/>
      <c r="Q87" s="21">
        <f t="shared" si="2"/>
        <v>0</v>
      </c>
      <c r="R87" s="21">
        <f t="shared" si="3"/>
        <v>0</v>
      </c>
    </row>
    <row r="88" spans="1:18" ht="16.5" customHeight="1" thickBot="1">
      <c r="A88" s="73"/>
      <c r="B88" s="437"/>
      <c r="C88" s="438"/>
      <c r="D88" s="76"/>
      <c r="E88" s="457"/>
      <c r="F88" s="458"/>
      <c r="G88" s="459"/>
      <c r="H88" s="693"/>
      <c r="I88" s="694"/>
      <c r="J88" s="695"/>
      <c r="K88" s="320"/>
      <c r="L88" s="321"/>
      <c r="M88" s="89"/>
      <c r="N88" s="89"/>
      <c r="O88" s="89"/>
      <c r="P88" s="321"/>
      <c r="Q88" s="21">
        <f t="shared" si="2"/>
        <v>0</v>
      </c>
      <c r="R88" s="21">
        <f t="shared" si="3"/>
        <v>0</v>
      </c>
    </row>
    <row r="89" spans="1:18" ht="62.25" customHeight="1">
      <c r="A89" s="61" t="s">
        <v>351</v>
      </c>
      <c r="B89" s="452" t="s">
        <v>599</v>
      </c>
      <c r="C89" s="453"/>
      <c r="D89" s="13" t="s">
        <v>1000</v>
      </c>
      <c r="E89" s="454" t="s">
        <v>600</v>
      </c>
      <c r="F89" s="455"/>
      <c r="G89" s="460"/>
      <c r="H89" s="364" t="s">
        <v>1118</v>
      </c>
      <c r="I89" s="365"/>
      <c r="J89" s="366"/>
      <c r="K89" s="13" t="s">
        <v>1024</v>
      </c>
      <c r="L89" s="68">
        <v>1006</v>
      </c>
      <c r="M89" s="66"/>
      <c r="N89" s="66"/>
      <c r="O89" s="66"/>
      <c r="P89" s="68">
        <v>967</v>
      </c>
      <c r="Q89" s="21">
        <f t="shared" si="2"/>
        <v>1005.6800000000001</v>
      </c>
      <c r="R89" s="21">
        <f t="shared" si="3"/>
        <v>0.31999999999993634</v>
      </c>
    </row>
    <row r="90" spans="1:18" ht="16.5" customHeight="1">
      <c r="A90" s="61"/>
      <c r="B90" s="367"/>
      <c r="C90" s="363"/>
      <c r="D90" s="13" t="s">
        <v>1113</v>
      </c>
      <c r="E90" s="365"/>
      <c r="F90" s="365"/>
      <c r="G90" s="366"/>
      <c r="H90" s="364" t="s">
        <v>1084</v>
      </c>
      <c r="I90" s="365"/>
      <c r="J90" s="366"/>
      <c r="K90" s="13"/>
      <c r="L90" s="68"/>
      <c r="M90" s="68"/>
      <c r="N90" s="68"/>
      <c r="O90" s="68"/>
      <c r="P90" s="68"/>
      <c r="Q90" s="21">
        <f t="shared" si="2"/>
        <v>0</v>
      </c>
      <c r="R90" s="21">
        <f t="shared" si="3"/>
        <v>0</v>
      </c>
    </row>
    <row r="91" spans="1:18" ht="15.75">
      <c r="A91" s="61"/>
      <c r="B91" s="9"/>
      <c r="C91" s="4"/>
      <c r="D91" s="13" t="s">
        <v>1114</v>
      </c>
      <c r="E91" s="365"/>
      <c r="F91" s="365"/>
      <c r="G91" s="366"/>
      <c r="H91" s="364" t="s">
        <v>1039</v>
      </c>
      <c r="I91" s="365"/>
      <c r="J91" s="366"/>
      <c r="K91" s="13"/>
      <c r="L91" s="68"/>
      <c r="M91" s="68"/>
      <c r="N91" s="68"/>
      <c r="O91" s="68"/>
      <c r="P91" s="68"/>
      <c r="Q91" s="21">
        <f t="shared" si="2"/>
        <v>0</v>
      </c>
      <c r="R91" s="21">
        <f t="shared" si="3"/>
        <v>0</v>
      </c>
    </row>
    <row r="92" spans="1:18" ht="16.5" customHeight="1" thickBot="1">
      <c r="A92" s="64"/>
      <c r="B92" s="367"/>
      <c r="C92" s="363"/>
      <c r="D92" s="9" t="s">
        <v>360</v>
      </c>
      <c r="E92" s="364"/>
      <c r="F92" s="365"/>
      <c r="G92" s="366"/>
      <c r="H92" s="364" t="s">
        <v>361</v>
      </c>
      <c r="I92" s="365"/>
      <c r="J92" s="366"/>
      <c r="K92" s="13"/>
      <c r="L92" s="68"/>
      <c r="M92" s="68"/>
      <c r="N92" s="68"/>
      <c r="O92" s="68"/>
      <c r="P92" s="68"/>
      <c r="Q92" s="21">
        <f t="shared" si="2"/>
        <v>0</v>
      </c>
      <c r="R92" s="21">
        <f t="shared" si="3"/>
        <v>0</v>
      </c>
    </row>
    <row r="93" spans="1:18" ht="60.75" customHeight="1">
      <c r="A93" s="60" t="s">
        <v>650</v>
      </c>
      <c r="B93" s="423" t="s">
        <v>602</v>
      </c>
      <c r="C93" s="424"/>
      <c r="D93" s="11" t="s">
        <v>1000</v>
      </c>
      <c r="E93" s="449" t="s">
        <v>603</v>
      </c>
      <c r="F93" s="450"/>
      <c r="G93" s="451"/>
      <c r="H93" s="360" t="s">
        <v>1118</v>
      </c>
      <c r="I93" s="361"/>
      <c r="J93" s="362"/>
      <c r="K93" s="11" t="s">
        <v>1024</v>
      </c>
      <c r="L93" s="66">
        <v>1006</v>
      </c>
      <c r="M93" s="66"/>
      <c r="N93" s="66"/>
      <c r="O93" s="66"/>
      <c r="P93" s="66">
        <v>967</v>
      </c>
      <c r="Q93" s="21">
        <f t="shared" si="2"/>
        <v>1005.6800000000001</v>
      </c>
      <c r="R93" s="21">
        <f t="shared" si="3"/>
        <v>0.31999999999993634</v>
      </c>
    </row>
    <row r="94" spans="1:18" ht="16.5" customHeight="1">
      <c r="A94" s="61"/>
      <c r="B94" s="367"/>
      <c r="C94" s="363"/>
      <c r="D94" s="13" t="s">
        <v>1113</v>
      </c>
      <c r="E94" s="365"/>
      <c r="F94" s="365"/>
      <c r="G94" s="366"/>
      <c r="H94" s="364" t="s">
        <v>1084</v>
      </c>
      <c r="I94" s="365"/>
      <c r="J94" s="366"/>
      <c r="K94" s="13"/>
      <c r="L94" s="68"/>
      <c r="M94" s="68"/>
      <c r="N94" s="68"/>
      <c r="O94" s="68"/>
      <c r="P94" s="68"/>
      <c r="Q94" s="21">
        <f t="shared" si="2"/>
        <v>0</v>
      </c>
      <c r="R94" s="21">
        <f t="shared" si="3"/>
        <v>0</v>
      </c>
    </row>
    <row r="95" spans="1:18" ht="15.75">
      <c r="A95" s="61"/>
      <c r="B95" s="9"/>
      <c r="C95" s="4"/>
      <c r="D95" s="13" t="s">
        <v>1114</v>
      </c>
      <c r="E95" s="365"/>
      <c r="F95" s="365"/>
      <c r="G95" s="366"/>
      <c r="H95" s="364" t="s">
        <v>1039</v>
      </c>
      <c r="I95" s="365"/>
      <c r="J95" s="366"/>
      <c r="K95" s="13"/>
      <c r="L95" s="68"/>
      <c r="M95" s="68"/>
      <c r="N95" s="68"/>
      <c r="O95" s="68"/>
      <c r="P95" s="68"/>
      <c r="Q95" s="21">
        <f t="shared" si="2"/>
        <v>0</v>
      </c>
      <c r="R95" s="21">
        <f t="shared" si="3"/>
        <v>0</v>
      </c>
    </row>
    <row r="96" spans="1:18" ht="16.5" thickBot="1">
      <c r="A96" s="73"/>
      <c r="B96" s="437"/>
      <c r="C96" s="442"/>
      <c r="D96" s="75" t="s">
        <v>360</v>
      </c>
      <c r="E96" s="457"/>
      <c r="F96" s="458"/>
      <c r="G96" s="459"/>
      <c r="H96" s="457" t="s">
        <v>361</v>
      </c>
      <c r="I96" s="458"/>
      <c r="J96" s="459"/>
      <c r="K96" s="76"/>
      <c r="L96" s="181"/>
      <c r="M96" s="68"/>
      <c r="N96" s="68"/>
      <c r="O96" s="68"/>
      <c r="P96" s="181"/>
      <c r="Q96" s="21">
        <f t="shared" si="2"/>
        <v>0</v>
      </c>
      <c r="R96" s="21">
        <f t="shared" si="3"/>
        <v>0</v>
      </c>
    </row>
    <row r="97" spans="1:17" ht="16.5" customHeight="1">
      <c r="A97" s="689" t="s">
        <v>1036</v>
      </c>
      <c r="B97" s="375" t="s">
        <v>1035</v>
      </c>
      <c r="C97" s="375"/>
      <c r="D97" s="374" t="s">
        <v>393</v>
      </c>
      <c r="E97" s="374" t="s">
        <v>1051</v>
      </c>
      <c r="F97" s="375"/>
      <c r="G97" s="376"/>
      <c r="H97" s="374" t="s">
        <v>1038</v>
      </c>
      <c r="I97" s="375"/>
      <c r="J97" s="376"/>
      <c r="K97" s="374" t="s">
        <v>1016</v>
      </c>
      <c r="L97" s="113" t="s">
        <v>17</v>
      </c>
      <c r="M97" s="113"/>
      <c r="N97" s="113"/>
      <c r="O97" s="113"/>
      <c r="P97" s="113" t="s">
        <v>17</v>
      </c>
      <c r="Q97" s="21" t="e">
        <f t="shared" si="2"/>
        <v>#VALUE!</v>
      </c>
    </row>
    <row r="98" spans="1:17" ht="16.5" customHeight="1" thickBot="1">
      <c r="A98" s="690"/>
      <c r="B98" s="458"/>
      <c r="C98" s="458"/>
      <c r="D98" s="457"/>
      <c r="E98" s="457"/>
      <c r="F98" s="458"/>
      <c r="G98" s="459"/>
      <c r="H98" s="457"/>
      <c r="I98" s="458"/>
      <c r="J98" s="459"/>
      <c r="K98" s="457"/>
      <c r="L98" s="323" t="s">
        <v>1037</v>
      </c>
      <c r="M98" s="114"/>
      <c r="N98" s="114"/>
      <c r="O98" s="114"/>
      <c r="P98" s="323" t="s">
        <v>1037</v>
      </c>
      <c r="Q98" s="21" t="e">
        <f t="shared" si="2"/>
        <v>#VALUE!</v>
      </c>
    </row>
    <row r="99" spans="1:18" ht="50.25" customHeight="1">
      <c r="A99" s="61" t="s">
        <v>651</v>
      </c>
      <c r="B99" s="452" t="s">
        <v>605</v>
      </c>
      <c r="C99" s="453"/>
      <c r="D99" s="13" t="s">
        <v>1000</v>
      </c>
      <c r="E99" s="454" t="s">
        <v>606</v>
      </c>
      <c r="F99" s="455"/>
      <c r="G99" s="460"/>
      <c r="H99" s="364" t="s">
        <v>1118</v>
      </c>
      <c r="I99" s="365"/>
      <c r="J99" s="366"/>
      <c r="K99" s="13" t="s">
        <v>1024</v>
      </c>
      <c r="L99" s="68">
        <v>1006</v>
      </c>
      <c r="M99" s="66"/>
      <c r="N99" s="66"/>
      <c r="O99" s="66"/>
      <c r="P99" s="68">
        <v>967</v>
      </c>
      <c r="Q99" s="21">
        <f t="shared" si="2"/>
        <v>1005.6800000000001</v>
      </c>
      <c r="R99" s="21">
        <f t="shared" si="3"/>
        <v>0.31999999999993634</v>
      </c>
    </row>
    <row r="100" spans="1:18" ht="16.5" customHeight="1">
      <c r="A100" s="61"/>
      <c r="B100" s="367"/>
      <c r="C100" s="363"/>
      <c r="D100" s="13" t="s">
        <v>1113</v>
      </c>
      <c r="E100" s="365"/>
      <c r="F100" s="365"/>
      <c r="G100" s="366"/>
      <c r="H100" s="364" t="s">
        <v>1084</v>
      </c>
      <c r="I100" s="365"/>
      <c r="J100" s="366"/>
      <c r="K100" s="13"/>
      <c r="L100" s="68"/>
      <c r="M100" s="68"/>
      <c r="N100" s="68"/>
      <c r="O100" s="68"/>
      <c r="P100" s="68"/>
      <c r="Q100" s="21">
        <f t="shared" si="2"/>
        <v>0</v>
      </c>
      <c r="R100" s="21">
        <f t="shared" si="3"/>
        <v>0</v>
      </c>
    </row>
    <row r="101" spans="1:18" ht="27" customHeight="1">
      <c r="A101" s="61"/>
      <c r="B101" s="9"/>
      <c r="C101" s="4"/>
      <c r="D101" s="13" t="s">
        <v>1114</v>
      </c>
      <c r="E101" s="365"/>
      <c r="F101" s="365"/>
      <c r="G101" s="366"/>
      <c r="H101" s="364" t="s">
        <v>1039</v>
      </c>
      <c r="I101" s="365"/>
      <c r="J101" s="366"/>
      <c r="K101" s="13"/>
      <c r="L101" s="68"/>
      <c r="M101" s="68"/>
      <c r="N101" s="68"/>
      <c r="O101" s="68"/>
      <c r="P101" s="68"/>
      <c r="Q101" s="21">
        <f t="shared" si="2"/>
        <v>0</v>
      </c>
      <c r="R101" s="21">
        <f t="shared" si="3"/>
        <v>0</v>
      </c>
    </row>
    <row r="102" spans="1:18" ht="30.75" customHeight="1">
      <c r="A102" s="61"/>
      <c r="B102" s="367"/>
      <c r="C102" s="363"/>
      <c r="D102" s="9" t="s">
        <v>360</v>
      </c>
      <c r="E102" s="364"/>
      <c r="F102" s="365"/>
      <c r="G102" s="366"/>
      <c r="H102" s="364" t="s">
        <v>361</v>
      </c>
      <c r="I102" s="365"/>
      <c r="J102" s="366"/>
      <c r="K102" s="13"/>
      <c r="L102" s="68"/>
      <c r="M102" s="68"/>
      <c r="N102" s="68"/>
      <c r="O102" s="68"/>
      <c r="P102" s="68"/>
      <c r="Q102" s="21">
        <f t="shared" si="2"/>
        <v>0</v>
      </c>
      <c r="R102" s="21">
        <f t="shared" si="3"/>
        <v>0</v>
      </c>
    </row>
    <row r="103" spans="1:18" ht="57.75" customHeight="1">
      <c r="A103" s="235" t="s">
        <v>352</v>
      </c>
      <c r="B103" s="428" t="s">
        <v>599</v>
      </c>
      <c r="C103" s="424"/>
      <c r="D103" s="11" t="s">
        <v>1000</v>
      </c>
      <c r="E103" s="475" t="s">
        <v>600</v>
      </c>
      <c r="F103" s="476"/>
      <c r="G103" s="477"/>
      <c r="H103" s="360" t="s">
        <v>1118</v>
      </c>
      <c r="I103" s="361"/>
      <c r="J103" s="362"/>
      <c r="K103" s="2" t="s">
        <v>1024</v>
      </c>
      <c r="L103" s="66">
        <v>1181</v>
      </c>
      <c r="M103" s="66"/>
      <c r="N103" s="66"/>
      <c r="O103" s="66"/>
      <c r="P103" s="66">
        <v>1136</v>
      </c>
      <c r="Q103" s="21">
        <f t="shared" si="2"/>
        <v>1181.44</v>
      </c>
      <c r="R103" s="21">
        <f t="shared" si="3"/>
        <v>-0.44000000000005457</v>
      </c>
    </row>
    <row r="104" spans="1:18" ht="16.5" customHeight="1">
      <c r="A104" s="328"/>
      <c r="B104" s="363"/>
      <c r="C104" s="363"/>
      <c r="D104" s="13" t="s">
        <v>1113</v>
      </c>
      <c r="E104" s="364"/>
      <c r="F104" s="365"/>
      <c r="G104" s="366"/>
      <c r="H104" s="364" t="s">
        <v>1084</v>
      </c>
      <c r="I104" s="365"/>
      <c r="J104" s="366"/>
      <c r="K104" s="10"/>
      <c r="L104" s="68"/>
      <c r="M104" s="68"/>
      <c r="N104" s="68"/>
      <c r="O104" s="68"/>
      <c r="P104" s="68"/>
      <c r="Q104" s="21">
        <f t="shared" si="2"/>
        <v>0</v>
      </c>
      <c r="R104" s="21">
        <f t="shared" si="3"/>
        <v>0</v>
      </c>
    </row>
    <row r="105" spans="1:18" ht="47.25" customHeight="1">
      <c r="A105" s="328"/>
      <c r="B105" s="4"/>
      <c r="C105" s="4"/>
      <c r="D105" s="13" t="s">
        <v>1115</v>
      </c>
      <c r="E105" s="364"/>
      <c r="F105" s="365"/>
      <c r="G105" s="366"/>
      <c r="H105" s="364" t="s">
        <v>1041</v>
      </c>
      <c r="I105" s="365"/>
      <c r="J105" s="366"/>
      <c r="K105" s="10"/>
      <c r="L105" s="68"/>
      <c r="M105" s="68"/>
      <c r="N105" s="68"/>
      <c r="O105" s="68"/>
      <c r="P105" s="68"/>
      <c r="Q105" s="21">
        <f t="shared" si="2"/>
        <v>0</v>
      </c>
      <c r="R105" s="21">
        <f t="shared" si="3"/>
        <v>0</v>
      </c>
    </row>
    <row r="106" spans="1:18" ht="15.75">
      <c r="A106" s="236"/>
      <c r="B106" s="363"/>
      <c r="C106" s="363"/>
      <c r="D106" s="9" t="s">
        <v>360</v>
      </c>
      <c r="E106" s="356"/>
      <c r="F106" s="357"/>
      <c r="G106" s="358"/>
      <c r="H106" s="364" t="s">
        <v>361</v>
      </c>
      <c r="I106" s="365"/>
      <c r="J106" s="366"/>
      <c r="K106" s="10"/>
      <c r="L106" s="68"/>
      <c r="M106" s="68"/>
      <c r="N106" s="68"/>
      <c r="O106" s="68"/>
      <c r="P106" s="68"/>
      <c r="Q106" s="21">
        <f t="shared" si="2"/>
        <v>0</v>
      </c>
      <c r="R106" s="21">
        <f t="shared" si="3"/>
        <v>0</v>
      </c>
    </row>
    <row r="107" spans="1:18" ht="61.5" customHeight="1">
      <c r="A107" s="235" t="s">
        <v>652</v>
      </c>
      <c r="B107" s="423" t="s">
        <v>602</v>
      </c>
      <c r="C107" s="424"/>
      <c r="D107" s="11" t="s">
        <v>1000</v>
      </c>
      <c r="E107" s="475" t="s">
        <v>603</v>
      </c>
      <c r="F107" s="476"/>
      <c r="G107" s="477"/>
      <c r="H107" s="360" t="s">
        <v>1118</v>
      </c>
      <c r="I107" s="361"/>
      <c r="J107" s="362"/>
      <c r="K107" s="2" t="s">
        <v>1024</v>
      </c>
      <c r="L107" s="66">
        <v>1181</v>
      </c>
      <c r="M107" s="66"/>
      <c r="N107" s="66"/>
      <c r="O107" s="66"/>
      <c r="P107" s="66">
        <v>1136</v>
      </c>
      <c r="Q107" s="21">
        <f t="shared" si="2"/>
        <v>1181.44</v>
      </c>
      <c r="R107" s="21">
        <f t="shared" si="3"/>
        <v>-0.44000000000005457</v>
      </c>
    </row>
    <row r="108" spans="1:18" ht="16.5" customHeight="1">
      <c r="A108" s="328"/>
      <c r="B108" s="367"/>
      <c r="C108" s="363"/>
      <c r="D108" s="13" t="s">
        <v>1113</v>
      </c>
      <c r="E108" s="364"/>
      <c r="F108" s="365"/>
      <c r="G108" s="366"/>
      <c r="H108" s="364" t="s">
        <v>1084</v>
      </c>
      <c r="I108" s="365"/>
      <c r="J108" s="366"/>
      <c r="K108" s="10"/>
      <c r="L108" s="68"/>
      <c r="M108" s="68"/>
      <c r="N108" s="68"/>
      <c r="O108" s="68"/>
      <c r="P108" s="68"/>
      <c r="Q108" s="21">
        <f t="shared" si="2"/>
        <v>0</v>
      </c>
      <c r="R108" s="21">
        <f t="shared" si="3"/>
        <v>0</v>
      </c>
    </row>
    <row r="109" spans="1:18" ht="47.25" customHeight="1">
      <c r="A109" s="328"/>
      <c r="B109" s="9"/>
      <c r="C109" s="4"/>
      <c r="D109" s="13" t="s">
        <v>1115</v>
      </c>
      <c r="E109" s="364"/>
      <c r="F109" s="365"/>
      <c r="G109" s="366"/>
      <c r="H109" s="364" t="s">
        <v>1041</v>
      </c>
      <c r="I109" s="365"/>
      <c r="J109" s="366"/>
      <c r="K109" s="10"/>
      <c r="L109" s="68"/>
      <c r="M109" s="68"/>
      <c r="N109" s="68"/>
      <c r="O109" s="68"/>
      <c r="P109" s="68"/>
      <c r="Q109" s="21">
        <f t="shared" si="2"/>
        <v>0</v>
      </c>
      <c r="R109" s="21">
        <f t="shared" si="3"/>
        <v>0</v>
      </c>
    </row>
    <row r="110" spans="1:18" ht="15.75">
      <c r="A110" s="236"/>
      <c r="B110" s="367"/>
      <c r="C110" s="363"/>
      <c r="D110" s="9" t="s">
        <v>360</v>
      </c>
      <c r="E110" s="356"/>
      <c r="F110" s="357"/>
      <c r="G110" s="358"/>
      <c r="H110" s="364" t="s">
        <v>361</v>
      </c>
      <c r="I110" s="365"/>
      <c r="J110" s="366"/>
      <c r="K110" s="10"/>
      <c r="L110" s="68"/>
      <c r="M110" s="68"/>
      <c r="N110" s="68"/>
      <c r="O110" s="68"/>
      <c r="P110" s="68"/>
      <c r="Q110" s="21">
        <f t="shared" si="2"/>
        <v>0</v>
      </c>
      <c r="R110" s="21">
        <f t="shared" si="3"/>
        <v>0</v>
      </c>
    </row>
    <row r="111" spans="1:18" ht="44.25" customHeight="1">
      <c r="A111" s="61" t="s">
        <v>653</v>
      </c>
      <c r="B111" s="423" t="s">
        <v>605</v>
      </c>
      <c r="C111" s="424"/>
      <c r="D111" s="11" t="s">
        <v>1000</v>
      </c>
      <c r="E111" s="454" t="s">
        <v>606</v>
      </c>
      <c r="F111" s="455"/>
      <c r="G111" s="460"/>
      <c r="H111" s="360" t="s">
        <v>1118</v>
      </c>
      <c r="I111" s="361"/>
      <c r="J111" s="362"/>
      <c r="K111" s="2" t="s">
        <v>1024</v>
      </c>
      <c r="L111" s="66">
        <v>1181</v>
      </c>
      <c r="M111" s="66"/>
      <c r="N111" s="66"/>
      <c r="O111" s="66"/>
      <c r="P111" s="66">
        <v>1136</v>
      </c>
      <c r="Q111" s="21">
        <f t="shared" si="2"/>
        <v>1181.44</v>
      </c>
      <c r="R111" s="21">
        <f t="shared" si="3"/>
        <v>-0.44000000000005457</v>
      </c>
    </row>
    <row r="112" spans="1:18" ht="16.5" customHeight="1">
      <c r="A112" s="67"/>
      <c r="B112" s="367"/>
      <c r="C112" s="363"/>
      <c r="D112" s="13" t="s">
        <v>1113</v>
      </c>
      <c r="E112" s="365"/>
      <c r="F112" s="365"/>
      <c r="G112" s="365"/>
      <c r="H112" s="364" t="s">
        <v>1084</v>
      </c>
      <c r="I112" s="365"/>
      <c r="J112" s="366"/>
      <c r="K112" s="10"/>
      <c r="L112" s="68"/>
      <c r="M112" s="68"/>
      <c r="N112" s="68"/>
      <c r="O112" s="68"/>
      <c r="P112" s="68"/>
      <c r="Q112" s="21">
        <f t="shared" si="2"/>
        <v>0</v>
      </c>
      <c r="R112" s="21">
        <f t="shared" si="3"/>
        <v>0</v>
      </c>
    </row>
    <row r="113" spans="1:18" ht="47.25" customHeight="1">
      <c r="A113" s="67"/>
      <c r="B113" s="9"/>
      <c r="C113" s="4"/>
      <c r="D113" s="13" t="s">
        <v>1115</v>
      </c>
      <c r="E113" s="365"/>
      <c r="F113" s="365"/>
      <c r="G113" s="365"/>
      <c r="H113" s="364" t="s">
        <v>1041</v>
      </c>
      <c r="I113" s="365"/>
      <c r="J113" s="366"/>
      <c r="K113" s="10"/>
      <c r="L113" s="68"/>
      <c r="M113" s="68"/>
      <c r="N113" s="68"/>
      <c r="O113" s="68"/>
      <c r="P113" s="68"/>
      <c r="Q113" s="21">
        <f t="shared" si="2"/>
        <v>0</v>
      </c>
      <c r="R113" s="21">
        <f t="shared" si="3"/>
        <v>0</v>
      </c>
    </row>
    <row r="114" spans="1:18" ht="16.5" thickBot="1">
      <c r="A114" s="67"/>
      <c r="B114" s="367"/>
      <c r="C114" s="363"/>
      <c r="D114" s="9" t="s">
        <v>360</v>
      </c>
      <c r="E114" s="364"/>
      <c r="F114" s="365"/>
      <c r="G114" s="366"/>
      <c r="H114" s="364" t="s">
        <v>361</v>
      </c>
      <c r="I114" s="365"/>
      <c r="J114" s="366"/>
      <c r="K114" s="10"/>
      <c r="L114" s="68"/>
      <c r="M114" s="68"/>
      <c r="N114" s="68"/>
      <c r="O114" s="68"/>
      <c r="P114" s="68"/>
      <c r="Q114" s="21">
        <f t="shared" si="2"/>
        <v>0</v>
      </c>
      <c r="R114" s="21">
        <f t="shared" si="3"/>
        <v>0</v>
      </c>
    </row>
    <row r="115" spans="1:18" ht="30.75" customHeight="1" thickBot="1">
      <c r="A115" s="329" t="s">
        <v>353</v>
      </c>
      <c r="B115" s="701" t="s">
        <v>1103</v>
      </c>
      <c r="C115" s="702"/>
      <c r="D115" s="330"/>
      <c r="E115" s="706" t="s">
        <v>1050</v>
      </c>
      <c r="F115" s="707"/>
      <c r="G115" s="708"/>
      <c r="H115" s="703" t="s">
        <v>1231</v>
      </c>
      <c r="I115" s="704"/>
      <c r="J115" s="705"/>
      <c r="K115" s="326"/>
      <c r="L115" s="331"/>
      <c r="M115" s="90"/>
      <c r="N115" s="90"/>
      <c r="O115" s="90"/>
      <c r="P115" s="331"/>
      <c r="Q115" s="21">
        <f t="shared" si="2"/>
        <v>0</v>
      </c>
      <c r="R115" s="21">
        <f t="shared" si="3"/>
        <v>0</v>
      </c>
    </row>
    <row r="116" spans="1:18" ht="59.25" customHeight="1">
      <c r="A116" s="67" t="s">
        <v>332</v>
      </c>
      <c r="B116" s="452" t="s">
        <v>599</v>
      </c>
      <c r="C116" s="453"/>
      <c r="D116" s="13" t="s">
        <v>1000</v>
      </c>
      <c r="E116" s="454" t="s">
        <v>600</v>
      </c>
      <c r="F116" s="455"/>
      <c r="G116" s="460"/>
      <c r="H116" s="364" t="s">
        <v>1118</v>
      </c>
      <c r="I116" s="365"/>
      <c r="J116" s="366"/>
      <c r="K116" s="9" t="s">
        <v>1024</v>
      </c>
      <c r="L116" s="62">
        <v>1142</v>
      </c>
      <c r="M116" s="53"/>
      <c r="N116" s="53"/>
      <c r="O116" s="53"/>
      <c r="P116" s="62">
        <v>1098</v>
      </c>
      <c r="Q116" s="21">
        <f t="shared" si="2"/>
        <v>1141.92</v>
      </c>
      <c r="R116" s="21">
        <f t="shared" si="3"/>
        <v>0.07999999999992724</v>
      </c>
    </row>
    <row r="117" spans="1:18" ht="16.5" customHeight="1">
      <c r="A117" s="67"/>
      <c r="B117" s="367"/>
      <c r="C117" s="363"/>
      <c r="D117" s="9" t="s">
        <v>1119</v>
      </c>
      <c r="E117" s="364"/>
      <c r="F117" s="365"/>
      <c r="G117" s="365"/>
      <c r="H117" s="364" t="s">
        <v>1042</v>
      </c>
      <c r="I117" s="365"/>
      <c r="J117" s="366"/>
      <c r="K117" s="9"/>
      <c r="L117" s="62"/>
      <c r="M117" s="62"/>
      <c r="N117" s="62"/>
      <c r="O117" s="62"/>
      <c r="P117" s="62"/>
      <c r="Q117" s="21">
        <f t="shared" si="2"/>
        <v>0</v>
      </c>
      <c r="R117" s="21">
        <f t="shared" si="3"/>
        <v>0</v>
      </c>
    </row>
    <row r="118" spans="1:18" ht="36" customHeight="1">
      <c r="A118" s="67"/>
      <c r="B118" s="9"/>
      <c r="C118" s="4"/>
      <c r="D118" s="13" t="s">
        <v>1114</v>
      </c>
      <c r="E118" s="365"/>
      <c r="F118" s="365"/>
      <c r="G118" s="366"/>
      <c r="H118" s="364" t="s">
        <v>1039</v>
      </c>
      <c r="I118" s="365"/>
      <c r="J118" s="366"/>
      <c r="K118" s="9"/>
      <c r="L118" s="62"/>
      <c r="M118" s="62"/>
      <c r="N118" s="62"/>
      <c r="O118" s="62"/>
      <c r="P118" s="62"/>
      <c r="Q118" s="21">
        <f t="shared" si="2"/>
        <v>0</v>
      </c>
      <c r="R118" s="21">
        <f t="shared" si="3"/>
        <v>0</v>
      </c>
    </row>
    <row r="119" spans="1:18" ht="33.75" customHeight="1">
      <c r="A119" s="67"/>
      <c r="B119" s="367"/>
      <c r="C119" s="363"/>
      <c r="D119" s="9" t="s">
        <v>360</v>
      </c>
      <c r="E119" s="364"/>
      <c r="F119" s="365"/>
      <c r="G119" s="366"/>
      <c r="H119" s="364" t="s">
        <v>361</v>
      </c>
      <c r="I119" s="365"/>
      <c r="J119" s="366"/>
      <c r="K119" s="9"/>
      <c r="L119" s="62"/>
      <c r="M119" s="62"/>
      <c r="N119" s="62"/>
      <c r="O119" s="62"/>
      <c r="P119" s="62"/>
      <c r="Q119" s="21">
        <f t="shared" si="2"/>
        <v>0</v>
      </c>
      <c r="R119" s="21">
        <f t="shared" si="3"/>
        <v>0</v>
      </c>
    </row>
    <row r="120" spans="1:18" ht="63.75" customHeight="1">
      <c r="A120" s="72" t="s">
        <v>654</v>
      </c>
      <c r="B120" s="423" t="s">
        <v>602</v>
      </c>
      <c r="C120" s="424"/>
      <c r="D120" s="11" t="s">
        <v>1000</v>
      </c>
      <c r="E120" s="475" t="s">
        <v>603</v>
      </c>
      <c r="F120" s="476"/>
      <c r="G120" s="477"/>
      <c r="H120" s="360" t="s">
        <v>1118</v>
      </c>
      <c r="I120" s="361"/>
      <c r="J120" s="362"/>
      <c r="K120" s="7" t="s">
        <v>1024</v>
      </c>
      <c r="L120" s="53">
        <v>1142</v>
      </c>
      <c r="M120" s="53"/>
      <c r="N120" s="53"/>
      <c r="O120" s="53"/>
      <c r="P120" s="53">
        <v>1098</v>
      </c>
      <c r="Q120" s="21">
        <f t="shared" si="2"/>
        <v>1141.92</v>
      </c>
      <c r="R120" s="21">
        <f t="shared" si="3"/>
        <v>0.07999999999992724</v>
      </c>
    </row>
    <row r="121" spans="1:18" ht="16.5" customHeight="1">
      <c r="A121" s="67"/>
      <c r="B121" s="367"/>
      <c r="C121" s="363"/>
      <c r="D121" s="9" t="s">
        <v>1119</v>
      </c>
      <c r="E121" s="364"/>
      <c r="F121" s="365"/>
      <c r="G121" s="366"/>
      <c r="H121" s="364" t="s">
        <v>1042</v>
      </c>
      <c r="I121" s="365"/>
      <c r="J121" s="366"/>
      <c r="K121" s="9"/>
      <c r="L121" s="62"/>
      <c r="M121" s="62"/>
      <c r="N121" s="62"/>
      <c r="O121" s="62"/>
      <c r="P121" s="62"/>
      <c r="Q121" s="21">
        <f t="shared" si="2"/>
        <v>0</v>
      </c>
      <c r="R121" s="21">
        <f t="shared" si="3"/>
        <v>0</v>
      </c>
    </row>
    <row r="122" spans="1:18" ht="36" customHeight="1">
      <c r="A122" s="67"/>
      <c r="B122" s="9"/>
      <c r="C122" s="4"/>
      <c r="D122" s="13" t="s">
        <v>1114</v>
      </c>
      <c r="E122" s="364"/>
      <c r="F122" s="365"/>
      <c r="G122" s="366"/>
      <c r="H122" s="364" t="s">
        <v>1039</v>
      </c>
      <c r="I122" s="365"/>
      <c r="J122" s="366"/>
      <c r="K122" s="9"/>
      <c r="L122" s="62"/>
      <c r="M122" s="62"/>
      <c r="N122" s="62"/>
      <c r="O122" s="62"/>
      <c r="P122" s="62"/>
      <c r="Q122" s="21">
        <f t="shared" si="2"/>
        <v>0</v>
      </c>
      <c r="R122" s="21">
        <f t="shared" si="3"/>
        <v>0</v>
      </c>
    </row>
    <row r="123" spans="1:18" ht="33.75" customHeight="1">
      <c r="A123" s="67"/>
      <c r="B123" s="367"/>
      <c r="C123" s="363"/>
      <c r="D123" s="9" t="s">
        <v>360</v>
      </c>
      <c r="E123" s="356"/>
      <c r="F123" s="357"/>
      <c r="G123" s="358"/>
      <c r="H123" s="364" t="s">
        <v>361</v>
      </c>
      <c r="I123" s="365"/>
      <c r="J123" s="366"/>
      <c r="K123" s="9"/>
      <c r="L123" s="62"/>
      <c r="M123" s="62"/>
      <c r="N123" s="62"/>
      <c r="O123" s="62"/>
      <c r="P123" s="62"/>
      <c r="Q123" s="21">
        <f t="shared" si="2"/>
        <v>0</v>
      </c>
      <c r="R123" s="21">
        <f t="shared" si="3"/>
        <v>0</v>
      </c>
    </row>
    <row r="124" spans="1:18" ht="44.25" customHeight="1">
      <c r="A124" s="72" t="s">
        <v>655</v>
      </c>
      <c r="B124" s="423" t="s">
        <v>605</v>
      </c>
      <c r="C124" s="424"/>
      <c r="D124" s="11" t="s">
        <v>1000</v>
      </c>
      <c r="E124" s="454" t="s">
        <v>606</v>
      </c>
      <c r="F124" s="455"/>
      <c r="G124" s="460"/>
      <c r="H124" s="360" t="s">
        <v>1118</v>
      </c>
      <c r="I124" s="361"/>
      <c r="J124" s="362"/>
      <c r="K124" s="7" t="s">
        <v>1024</v>
      </c>
      <c r="L124" s="53">
        <v>1142</v>
      </c>
      <c r="M124" s="53"/>
      <c r="N124" s="53"/>
      <c r="O124" s="53"/>
      <c r="P124" s="53">
        <v>1098</v>
      </c>
      <c r="Q124" s="21">
        <f t="shared" si="2"/>
        <v>1141.92</v>
      </c>
      <c r="R124" s="21">
        <f t="shared" si="3"/>
        <v>0.07999999999992724</v>
      </c>
    </row>
    <row r="125" spans="1:18" ht="16.5" customHeight="1">
      <c r="A125" s="67"/>
      <c r="B125" s="367"/>
      <c r="C125" s="363"/>
      <c r="D125" s="9" t="s">
        <v>1119</v>
      </c>
      <c r="E125" s="364"/>
      <c r="F125" s="365"/>
      <c r="G125" s="365"/>
      <c r="H125" s="364" t="s">
        <v>1042</v>
      </c>
      <c r="I125" s="365"/>
      <c r="J125" s="366"/>
      <c r="K125" s="9"/>
      <c r="L125" s="62"/>
      <c r="M125" s="62"/>
      <c r="N125" s="62"/>
      <c r="O125" s="62"/>
      <c r="P125" s="62"/>
      <c r="Q125" s="21">
        <f t="shared" si="2"/>
        <v>0</v>
      </c>
      <c r="R125" s="21">
        <f t="shared" si="3"/>
        <v>0</v>
      </c>
    </row>
    <row r="126" spans="1:18" ht="36" customHeight="1">
      <c r="A126" s="67"/>
      <c r="B126" s="9"/>
      <c r="C126" s="4"/>
      <c r="D126" s="13" t="s">
        <v>1114</v>
      </c>
      <c r="E126" s="365"/>
      <c r="F126" s="365"/>
      <c r="G126" s="366"/>
      <c r="H126" s="364" t="s">
        <v>1039</v>
      </c>
      <c r="I126" s="365"/>
      <c r="J126" s="366"/>
      <c r="K126" s="9"/>
      <c r="L126" s="62"/>
      <c r="M126" s="62"/>
      <c r="N126" s="62"/>
      <c r="O126" s="62"/>
      <c r="P126" s="62"/>
      <c r="Q126" s="21">
        <f t="shared" si="2"/>
        <v>0</v>
      </c>
      <c r="R126" s="21">
        <f t="shared" si="3"/>
        <v>0</v>
      </c>
    </row>
    <row r="127" spans="1:18" ht="64.5" customHeight="1" thickBot="1">
      <c r="A127" s="67"/>
      <c r="B127" s="367"/>
      <c r="C127" s="363"/>
      <c r="D127" s="9" t="s">
        <v>360</v>
      </c>
      <c r="E127" s="364"/>
      <c r="F127" s="365"/>
      <c r="G127" s="366"/>
      <c r="H127" s="364" t="s">
        <v>361</v>
      </c>
      <c r="I127" s="365"/>
      <c r="J127" s="366"/>
      <c r="K127" s="9"/>
      <c r="L127" s="62"/>
      <c r="M127" s="62"/>
      <c r="N127" s="62"/>
      <c r="O127" s="62"/>
      <c r="P127" s="62"/>
      <c r="Q127" s="21">
        <f t="shared" si="2"/>
        <v>0</v>
      </c>
      <c r="R127" s="21">
        <f t="shared" si="3"/>
        <v>0</v>
      </c>
    </row>
    <row r="128" spans="1:17" ht="16.5" customHeight="1">
      <c r="A128" s="689" t="s">
        <v>1036</v>
      </c>
      <c r="B128" s="375" t="s">
        <v>1035</v>
      </c>
      <c r="C128" s="375"/>
      <c r="D128" s="374" t="s">
        <v>393</v>
      </c>
      <c r="E128" s="374" t="s">
        <v>1051</v>
      </c>
      <c r="F128" s="375"/>
      <c r="G128" s="376"/>
      <c r="H128" s="374" t="s">
        <v>1038</v>
      </c>
      <c r="I128" s="375"/>
      <c r="J128" s="376"/>
      <c r="K128" s="374" t="s">
        <v>1016</v>
      </c>
      <c r="L128" s="113" t="s">
        <v>17</v>
      </c>
      <c r="M128" s="113"/>
      <c r="N128" s="113"/>
      <c r="O128" s="113"/>
      <c r="P128" s="113" t="s">
        <v>17</v>
      </c>
      <c r="Q128" s="21" t="e">
        <f t="shared" si="2"/>
        <v>#VALUE!</v>
      </c>
    </row>
    <row r="129" spans="1:17" ht="16.5" customHeight="1">
      <c r="A129" s="692"/>
      <c r="B129" s="357"/>
      <c r="C129" s="357"/>
      <c r="D129" s="356"/>
      <c r="E129" s="364"/>
      <c r="F129" s="365"/>
      <c r="G129" s="366"/>
      <c r="H129" s="356"/>
      <c r="I129" s="357"/>
      <c r="J129" s="358"/>
      <c r="K129" s="356"/>
      <c r="L129" s="114" t="s">
        <v>1037</v>
      </c>
      <c r="M129" s="114"/>
      <c r="N129" s="114"/>
      <c r="O129" s="114"/>
      <c r="P129" s="114" t="s">
        <v>1037</v>
      </c>
      <c r="Q129" s="21" t="e">
        <f t="shared" si="2"/>
        <v>#VALUE!</v>
      </c>
    </row>
    <row r="130" spans="1:18" ht="66" customHeight="1">
      <c r="A130" s="72" t="s">
        <v>333</v>
      </c>
      <c r="B130" s="423" t="s">
        <v>599</v>
      </c>
      <c r="C130" s="424"/>
      <c r="D130" s="7" t="s">
        <v>1000</v>
      </c>
      <c r="E130" s="475" t="s">
        <v>600</v>
      </c>
      <c r="F130" s="476"/>
      <c r="G130" s="477"/>
      <c r="H130" s="360" t="s">
        <v>1118</v>
      </c>
      <c r="I130" s="361"/>
      <c r="J130" s="362"/>
      <c r="K130" s="6" t="s">
        <v>1024</v>
      </c>
      <c r="L130" s="53">
        <v>1304</v>
      </c>
      <c r="M130" s="53"/>
      <c r="N130" s="53"/>
      <c r="O130" s="53"/>
      <c r="P130" s="53">
        <v>1254</v>
      </c>
      <c r="Q130" s="21">
        <f t="shared" si="2"/>
        <v>1304.16</v>
      </c>
      <c r="R130" s="21">
        <f t="shared" si="3"/>
        <v>-0.16000000000008185</v>
      </c>
    </row>
    <row r="131" spans="1:18" ht="16.5" customHeight="1">
      <c r="A131" s="67"/>
      <c r="B131" s="367"/>
      <c r="C131" s="363"/>
      <c r="D131" s="9" t="s">
        <v>1119</v>
      </c>
      <c r="E131" s="364"/>
      <c r="F131" s="365"/>
      <c r="G131" s="366"/>
      <c r="H131" s="364" t="s">
        <v>1042</v>
      </c>
      <c r="I131" s="365"/>
      <c r="J131" s="366"/>
      <c r="K131" s="4"/>
      <c r="L131" s="62"/>
      <c r="M131" s="62"/>
      <c r="N131" s="62"/>
      <c r="O131" s="62"/>
      <c r="P131" s="62"/>
      <c r="Q131" s="21">
        <f t="shared" si="2"/>
        <v>0</v>
      </c>
      <c r="R131" s="21">
        <f t="shared" si="3"/>
        <v>0</v>
      </c>
    </row>
    <row r="132" spans="1:18" ht="47.25" customHeight="1">
      <c r="A132" s="67"/>
      <c r="B132" s="9"/>
      <c r="C132" s="4"/>
      <c r="D132" s="9" t="s">
        <v>1115</v>
      </c>
      <c r="E132" s="364"/>
      <c r="F132" s="365"/>
      <c r="G132" s="366"/>
      <c r="H132" s="364" t="s">
        <v>1041</v>
      </c>
      <c r="I132" s="365"/>
      <c r="J132" s="366"/>
      <c r="K132" s="4"/>
      <c r="L132" s="62"/>
      <c r="M132" s="62"/>
      <c r="N132" s="62"/>
      <c r="O132" s="62"/>
      <c r="P132" s="62"/>
      <c r="Q132" s="21">
        <f t="shared" si="2"/>
        <v>0</v>
      </c>
      <c r="R132" s="21">
        <f t="shared" si="3"/>
        <v>0</v>
      </c>
    </row>
    <row r="133" spans="1:18" ht="34.5" customHeight="1">
      <c r="A133" s="69"/>
      <c r="B133" s="354"/>
      <c r="C133" s="359"/>
      <c r="D133" s="9" t="s">
        <v>360</v>
      </c>
      <c r="E133" s="356"/>
      <c r="F133" s="357"/>
      <c r="G133" s="358"/>
      <c r="H133" s="364" t="s">
        <v>361</v>
      </c>
      <c r="I133" s="365"/>
      <c r="J133" s="366"/>
      <c r="K133" s="5"/>
      <c r="L133" s="65"/>
      <c r="M133" s="65"/>
      <c r="N133" s="65"/>
      <c r="O133" s="65"/>
      <c r="P133" s="65"/>
      <c r="Q133" s="21">
        <f t="shared" si="2"/>
        <v>0</v>
      </c>
      <c r="R133" s="21">
        <f t="shared" si="3"/>
        <v>0</v>
      </c>
    </row>
    <row r="134" spans="1:18" ht="62.25" customHeight="1">
      <c r="A134" s="72" t="s">
        <v>656</v>
      </c>
      <c r="B134" s="423" t="s">
        <v>602</v>
      </c>
      <c r="C134" s="424"/>
      <c r="D134" s="7" t="s">
        <v>1000</v>
      </c>
      <c r="E134" s="454" t="s">
        <v>603</v>
      </c>
      <c r="F134" s="455"/>
      <c r="G134" s="460"/>
      <c r="H134" s="360" t="s">
        <v>1118</v>
      </c>
      <c r="I134" s="361"/>
      <c r="J134" s="362"/>
      <c r="K134" s="6" t="s">
        <v>1024</v>
      </c>
      <c r="L134" s="53">
        <v>1304</v>
      </c>
      <c r="M134" s="53"/>
      <c r="N134" s="53"/>
      <c r="O134" s="53"/>
      <c r="P134" s="53">
        <v>1254</v>
      </c>
      <c r="Q134" s="21">
        <f t="shared" si="2"/>
        <v>1304.16</v>
      </c>
      <c r="R134" s="21">
        <f t="shared" si="3"/>
        <v>-0.16000000000008185</v>
      </c>
    </row>
    <row r="135" spans="1:18" ht="16.5" customHeight="1">
      <c r="A135" s="67"/>
      <c r="B135" s="367"/>
      <c r="C135" s="363"/>
      <c r="D135" s="9" t="s">
        <v>1119</v>
      </c>
      <c r="E135" s="364"/>
      <c r="F135" s="365"/>
      <c r="G135" s="365"/>
      <c r="H135" s="364" t="s">
        <v>1042</v>
      </c>
      <c r="I135" s="365"/>
      <c r="J135" s="366"/>
      <c r="K135" s="4"/>
      <c r="L135" s="62"/>
      <c r="M135" s="62"/>
      <c r="N135" s="62"/>
      <c r="O135" s="62"/>
      <c r="P135" s="62"/>
      <c r="Q135" s="21">
        <f t="shared" si="2"/>
        <v>0</v>
      </c>
      <c r="R135" s="21">
        <f t="shared" si="3"/>
        <v>0</v>
      </c>
    </row>
    <row r="136" spans="1:18" ht="47.25" customHeight="1">
      <c r="A136" s="67"/>
      <c r="B136" s="9"/>
      <c r="C136" s="4"/>
      <c r="D136" s="9" t="s">
        <v>1115</v>
      </c>
      <c r="E136" s="364"/>
      <c r="F136" s="365"/>
      <c r="G136" s="365"/>
      <c r="H136" s="364" t="s">
        <v>1041</v>
      </c>
      <c r="I136" s="365"/>
      <c r="J136" s="366"/>
      <c r="K136" s="4"/>
      <c r="L136" s="62"/>
      <c r="M136" s="62"/>
      <c r="N136" s="62"/>
      <c r="O136" s="62"/>
      <c r="P136" s="62"/>
      <c r="Q136" s="21">
        <f t="shared" si="2"/>
        <v>0</v>
      </c>
      <c r="R136" s="21">
        <f t="shared" si="3"/>
        <v>0</v>
      </c>
    </row>
    <row r="137" spans="1:18" ht="34.5" customHeight="1">
      <c r="A137" s="69"/>
      <c r="B137" s="354"/>
      <c r="C137" s="359"/>
      <c r="D137" s="9" t="s">
        <v>360</v>
      </c>
      <c r="E137" s="364"/>
      <c r="F137" s="365"/>
      <c r="G137" s="366"/>
      <c r="H137" s="364" t="s">
        <v>361</v>
      </c>
      <c r="I137" s="365"/>
      <c r="J137" s="366"/>
      <c r="K137" s="5"/>
      <c r="L137" s="65"/>
      <c r="M137" s="65"/>
      <c r="N137" s="65"/>
      <c r="O137" s="65"/>
      <c r="P137" s="65"/>
      <c r="Q137" s="21">
        <f t="shared" si="2"/>
        <v>0</v>
      </c>
      <c r="R137" s="21">
        <f t="shared" si="3"/>
        <v>0</v>
      </c>
    </row>
    <row r="138" spans="1:18" ht="44.25" customHeight="1">
      <c r="A138" s="72" t="s">
        <v>657</v>
      </c>
      <c r="B138" s="423" t="s">
        <v>605</v>
      </c>
      <c r="C138" s="424"/>
      <c r="D138" s="7" t="s">
        <v>1000</v>
      </c>
      <c r="E138" s="475" t="s">
        <v>606</v>
      </c>
      <c r="F138" s="476"/>
      <c r="G138" s="477"/>
      <c r="H138" s="360" t="s">
        <v>1118</v>
      </c>
      <c r="I138" s="361"/>
      <c r="J138" s="362"/>
      <c r="K138" s="6" t="s">
        <v>1024</v>
      </c>
      <c r="L138" s="53">
        <v>1304</v>
      </c>
      <c r="M138" s="53"/>
      <c r="N138" s="53"/>
      <c r="O138" s="53"/>
      <c r="P138" s="53">
        <v>1254</v>
      </c>
      <c r="Q138" s="21">
        <f t="shared" si="2"/>
        <v>1304.16</v>
      </c>
      <c r="R138" s="21">
        <f t="shared" si="3"/>
        <v>-0.16000000000008185</v>
      </c>
    </row>
    <row r="139" spans="1:18" ht="16.5" customHeight="1">
      <c r="A139" s="67"/>
      <c r="B139" s="367"/>
      <c r="C139" s="363"/>
      <c r="D139" s="9" t="s">
        <v>1119</v>
      </c>
      <c r="E139" s="364"/>
      <c r="F139" s="365"/>
      <c r="G139" s="366"/>
      <c r="H139" s="364" t="s">
        <v>1042</v>
      </c>
      <c r="I139" s="365"/>
      <c r="J139" s="366"/>
      <c r="K139" s="4"/>
      <c r="L139" s="62"/>
      <c r="M139" s="62"/>
      <c r="N139" s="62"/>
      <c r="O139" s="62"/>
      <c r="P139" s="62"/>
      <c r="Q139" s="21">
        <f t="shared" si="2"/>
        <v>0</v>
      </c>
      <c r="R139" s="21">
        <f t="shared" si="3"/>
        <v>0</v>
      </c>
    </row>
    <row r="140" spans="1:18" ht="47.25" customHeight="1">
      <c r="A140" s="67"/>
      <c r="B140" s="9"/>
      <c r="C140" s="4"/>
      <c r="D140" s="9" t="s">
        <v>1115</v>
      </c>
      <c r="E140" s="364"/>
      <c r="F140" s="365"/>
      <c r="G140" s="366"/>
      <c r="H140" s="364" t="s">
        <v>1041</v>
      </c>
      <c r="I140" s="365"/>
      <c r="J140" s="366"/>
      <c r="K140" s="4"/>
      <c r="L140" s="62"/>
      <c r="M140" s="62"/>
      <c r="N140" s="62"/>
      <c r="O140" s="62"/>
      <c r="P140" s="62"/>
      <c r="Q140" s="21">
        <f aca="true" t="shared" si="4" ref="Q140:Q203">P140*1.04</f>
        <v>0</v>
      </c>
      <c r="R140" s="21">
        <f t="shared" si="3"/>
        <v>0</v>
      </c>
    </row>
    <row r="141" spans="1:18" ht="34.5" customHeight="1">
      <c r="A141" s="69"/>
      <c r="B141" s="354"/>
      <c r="C141" s="359"/>
      <c r="D141" s="9" t="s">
        <v>360</v>
      </c>
      <c r="E141" s="356"/>
      <c r="F141" s="357"/>
      <c r="G141" s="358"/>
      <c r="H141" s="364" t="s">
        <v>361</v>
      </c>
      <c r="I141" s="365"/>
      <c r="J141" s="366"/>
      <c r="K141" s="5"/>
      <c r="L141" s="65"/>
      <c r="M141" s="65"/>
      <c r="N141" s="65"/>
      <c r="O141" s="65"/>
      <c r="P141" s="65"/>
      <c r="Q141" s="21">
        <f t="shared" si="4"/>
        <v>0</v>
      </c>
      <c r="R141" s="21">
        <f t="shared" si="3"/>
        <v>0</v>
      </c>
    </row>
    <row r="142" spans="1:18" ht="69.75" customHeight="1">
      <c r="A142" s="60" t="s">
        <v>334</v>
      </c>
      <c r="B142" s="348" t="s">
        <v>1103</v>
      </c>
      <c r="C142" s="353"/>
      <c r="D142" s="11" t="s">
        <v>999</v>
      </c>
      <c r="E142" s="360" t="s">
        <v>1050</v>
      </c>
      <c r="F142" s="361"/>
      <c r="G142" s="362"/>
      <c r="H142" s="360" t="s">
        <v>443</v>
      </c>
      <c r="I142" s="361"/>
      <c r="J142" s="362"/>
      <c r="K142" s="6" t="s">
        <v>1006</v>
      </c>
      <c r="L142" s="53">
        <v>712</v>
      </c>
      <c r="M142" s="53"/>
      <c r="N142" s="53"/>
      <c r="O142" s="53"/>
      <c r="P142" s="53">
        <v>685</v>
      </c>
      <c r="Q142" s="21">
        <f t="shared" si="4"/>
        <v>712.4</v>
      </c>
      <c r="R142" s="21">
        <f t="shared" si="3"/>
        <v>-0.39999999999997726</v>
      </c>
    </row>
    <row r="143" spans="1:18" ht="24.75" customHeight="1">
      <c r="A143" s="67"/>
      <c r="B143" s="367"/>
      <c r="C143" s="363"/>
      <c r="D143" s="13" t="s">
        <v>1125</v>
      </c>
      <c r="E143" s="364"/>
      <c r="F143" s="365"/>
      <c r="G143" s="366"/>
      <c r="H143" s="364" t="s">
        <v>1126</v>
      </c>
      <c r="I143" s="365"/>
      <c r="J143" s="366"/>
      <c r="K143" s="4"/>
      <c r="L143" s="62"/>
      <c r="M143" s="62"/>
      <c r="N143" s="62"/>
      <c r="O143" s="62"/>
      <c r="P143" s="62"/>
      <c r="Q143" s="21">
        <f t="shared" si="4"/>
        <v>0</v>
      </c>
      <c r="R143" s="21">
        <f t="shared" si="3"/>
        <v>0</v>
      </c>
    </row>
    <row r="144" spans="1:18" ht="19.5" customHeight="1">
      <c r="A144" s="67"/>
      <c r="B144" s="9"/>
      <c r="C144" s="4"/>
      <c r="D144" s="13" t="s">
        <v>1113</v>
      </c>
      <c r="E144" s="364"/>
      <c r="F144" s="365"/>
      <c r="G144" s="366"/>
      <c r="H144" s="364" t="s">
        <v>1040</v>
      </c>
      <c r="I144" s="365"/>
      <c r="J144" s="366"/>
      <c r="K144" s="4"/>
      <c r="L144" s="62"/>
      <c r="M144" s="62"/>
      <c r="N144" s="62"/>
      <c r="O144" s="62"/>
      <c r="P144" s="62"/>
      <c r="Q144" s="21">
        <f t="shared" si="4"/>
        <v>0</v>
      </c>
      <c r="R144" s="21">
        <f t="shared" si="3"/>
        <v>0</v>
      </c>
    </row>
    <row r="145" spans="1:18" ht="34.5" customHeight="1" thickBot="1">
      <c r="A145" s="67"/>
      <c r="B145" s="367"/>
      <c r="C145" s="363"/>
      <c r="D145" s="9" t="s">
        <v>360</v>
      </c>
      <c r="E145" s="364"/>
      <c r="F145" s="365"/>
      <c r="G145" s="366"/>
      <c r="H145" s="364" t="s">
        <v>361</v>
      </c>
      <c r="I145" s="365"/>
      <c r="J145" s="366"/>
      <c r="K145" s="4"/>
      <c r="L145" s="62"/>
      <c r="M145" s="65"/>
      <c r="N145" s="65"/>
      <c r="O145" s="65"/>
      <c r="P145" s="62"/>
      <c r="Q145" s="21">
        <f t="shared" si="4"/>
        <v>0</v>
      </c>
      <c r="R145" s="21">
        <f t="shared" si="3"/>
        <v>0</v>
      </c>
    </row>
    <row r="146" spans="1:18" ht="16.5" customHeight="1">
      <c r="A146" s="59" t="s">
        <v>354</v>
      </c>
      <c r="B146" s="403" t="s">
        <v>1116</v>
      </c>
      <c r="C146" s="369"/>
      <c r="D146" s="48"/>
      <c r="E146" s="374" t="s">
        <v>1050</v>
      </c>
      <c r="F146" s="375"/>
      <c r="G146" s="376"/>
      <c r="H146" s="394" t="s">
        <v>1224</v>
      </c>
      <c r="I146" s="395"/>
      <c r="J146" s="396"/>
      <c r="K146" s="86"/>
      <c r="L146" s="87"/>
      <c r="M146" s="91"/>
      <c r="N146" s="91"/>
      <c r="O146" s="91"/>
      <c r="P146" s="87"/>
      <c r="Q146" s="21">
        <f t="shared" si="4"/>
        <v>0</v>
      </c>
      <c r="R146" s="21">
        <f aca="true" t="shared" si="5" ref="R146:R213">L146-Q146</f>
        <v>0</v>
      </c>
    </row>
    <row r="147" spans="1:18" ht="46.5" customHeight="1" thickBot="1">
      <c r="A147" s="73"/>
      <c r="B147" s="437"/>
      <c r="C147" s="442"/>
      <c r="D147" s="75"/>
      <c r="E147" s="457"/>
      <c r="F147" s="458"/>
      <c r="G147" s="459"/>
      <c r="H147" s="742"/>
      <c r="I147" s="743"/>
      <c r="J147" s="744"/>
      <c r="K147" s="320"/>
      <c r="L147" s="321"/>
      <c r="M147" s="89"/>
      <c r="N147" s="89"/>
      <c r="O147" s="89"/>
      <c r="P147" s="321"/>
      <c r="Q147" s="21">
        <f t="shared" si="4"/>
        <v>0</v>
      </c>
      <c r="R147" s="21">
        <f t="shared" si="5"/>
        <v>0</v>
      </c>
    </row>
    <row r="148" spans="1:18" ht="62.25" customHeight="1">
      <c r="A148" s="61" t="s">
        <v>355</v>
      </c>
      <c r="B148" s="452" t="s">
        <v>599</v>
      </c>
      <c r="C148" s="453"/>
      <c r="D148" s="4" t="s">
        <v>1114</v>
      </c>
      <c r="E148" s="454" t="s">
        <v>600</v>
      </c>
      <c r="F148" s="455"/>
      <c r="G148" s="460"/>
      <c r="H148" s="364" t="s">
        <v>1039</v>
      </c>
      <c r="I148" s="365"/>
      <c r="J148" s="366"/>
      <c r="K148" s="13" t="s">
        <v>1024</v>
      </c>
      <c r="L148" s="68">
        <v>1006</v>
      </c>
      <c r="M148" s="66"/>
      <c r="N148" s="66"/>
      <c r="O148" s="66"/>
      <c r="P148" s="68">
        <v>967</v>
      </c>
      <c r="Q148" s="21">
        <f t="shared" si="4"/>
        <v>1005.6800000000001</v>
      </c>
      <c r="R148" s="21">
        <f t="shared" si="5"/>
        <v>0.31999999999993634</v>
      </c>
    </row>
    <row r="149" spans="1:18" ht="50.25" customHeight="1">
      <c r="A149" s="67"/>
      <c r="B149" s="367"/>
      <c r="C149" s="368"/>
      <c r="D149" s="191" t="s">
        <v>699</v>
      </c>
      <c r="E149" s="364"/>
      <c r="F149" s="365"/>
      <c r="G149" s="366"/>
      <c r="H149" s="475" t="s">
        <v>700</v>
      </c>
      <c r="I149" s="476"/>
      <c r="J149" s="477"/>
      <c r="K149" s="13"/>
      <c r="L149" s="68"/>
      <c r="M149" s="68"/>
      <c r="N149" s="68"/>
      <c r="O149" s="68"/>
      <c r="P149" s="68"/>
      <c r="Q149" s="21">
        <f t="shared" si="4"/>
        <v>0</v>
      </c>
      <c r="R149" s="21">
        <f t="shared" si="5"/>
        <v>0</v>
      </c>
    </row>
    <row r="150" spans="1:18" ht="15.75">
      <c r="A150" s="67"/>
      <c r="B150" s="367"/>
      <c r="C150" s="368"/>
      <c r="D150" s="4" t="s">
        <v>1117</v>
      </c>
      <c r="E150" s="364"/>
      <c r="F150" s="365"/>
      <c r="G150" s="366"/>
      <c r="H150" s="364" t="s">
        <v>1006</v>
      </c>
      <c r="I150" s="365"/>
      <c r="J150" s="366"/>
      <c r="K150" s="13"/>
      <c r="L150" s="68"/>
      <c r="M150" s="68"/>
      <c r="N150" s="68"/>
      <c r="O150" s="68"/>
      <c r="P150" s="68"/>
      <c r="Q150" s="21">
        <f t="shared" si="4"/>
        <v>0</v>
      </c>
      <c r="R150" s="21">
        <f t="shared" si="5"/>
        <v>0</v>
      </c>
    </row>
    <row r="151" spans="1:18" ht="32.25" customHeight="1">
      <c r="A151" s="67"/>
      <c r="B151" s="367"/>
      <c r="C151" s="368"/>
      <c r="D151" s="9" t="s">
        <v>360</v>
      </c>
      <c r="E151" s="364"/>
      <c r="F151" s="365"/>
      <c r="G151" s="366"/>
      <c r="H151" s="364" t="s">
        <v>361</v>
      </c>
      <c r="I151" s="365"/>
      <c r="J151" s="366"/>
      <c r="K151" s="13"/>
      <c r="L151" s="68"/>
      <c r="M151" s="68"/>
      <c r="N151" s="68"/>
      <c r="O151" s="68"/>
      <c r="P151" s="68"/>
      <c r="Q151" s="21">
        <f t="shared" si="4"/>
        <v>0</v>
      </c>
      <c r="R151" s="21">
        <f t="shared" si="5"/>
        <v>0</v>
      </c>
    </row>
    <row r="152" spans="1:18" ht="58.5" customHeight="1">
      <c r="A152" s="60" t="s">
        <v>658</v>
      </c>
      <c r="B152" s="423" t="s">
        <v>602</v>
      </c>
      <c r="C152" s="428"/>
      <c r="D152" s="11" t="s">
        <v>1114</v>
      </c>
      <c r="E152" s="475" t="s">
        <v>603</v>
      </c>
      <c r="F152" s="476"/>
      <c r="G152" s="477"/>
      <c r="H152" s="360" t="s">
        <v>1039</v>
      </c>
      <c r="I152" s="361"/>
      <c r="J152" s="362"/>
      <c r="K152" s="2" t="s">
        <v>1024</v>
      </c>
      <c r="L152" s="66">
        <v>1006</v>
      </c>
      <c r="M152" s="66"/>
      <c r="N152" s="66"/>
      <c r="O152" s="66"/>
      <c r="P152" s="66">
        <v>967</v>
      </c>
      <c r="Q152" s="21">
        <f t="shared" si="4"/>
        <v>1005.6800000000001</v>
      </c>
      <c r="R152" s="21">
        <f t="shared" si="5"/>
        <v>0.31999999999993634</v>
      </c>
    </row>
    <row r="153" spans="1:18" ht="38.25" customHeight="1">
      <c r="A153" s="67"/>
      <c r="B153" s="367"/>
      <c r="C153" s="363"/>
      <c r="D153" s="193" t="s">
        <v>699</v>
      </c>
      <c r="E153" s="364"/>
      <c r="F153" s="365"/>
      <c r="G153" s="366"/>
      <c r="H153" s="454" t="s">
        <v>700</v>
      </c>
      <c r="I153" s="455"/>
      <c r="J153" s="460"/>
      <c r="K153" s="10"/>
      <c r="L153" s="68"/>
      <c r="M153" s="68"/>
      <c r="N153" s="68"/>
      <c r="O153" s="68"/>
      <c r="P153" s="68"/>
      <c r="Q153" s="21">
        <f t="shared" si="4"/>
        <v>0</v>
      </c>
      <c r="R153" s="21">
        <f t="shared" si="5"/>
        <v>0</v>
      </c>
    </row>
    <row r="154" spans="1:18" ht="37.5" customHeight="1">
      <c r="A154" s="67"/>
      <c r="B154" s="367"/>
      <c r="C154" s="363"/>
      <c r="D154" s="13" t="s">
        <v>1117</v>
      </c>
      <c r="E154" s="364"/>
      <c r="F154" s="365"/>
      <c r="G154" s="366"/>
      <c r="H154" s="364" t="s">
        <v>1006</v>
      </c>
      <c r="I154" s="365"/>
      <c r="J154" s="366"/>
      <c r="K154" s="10"/>
      <c r="L154" s="68"/>
      <c r="M154" s="68"/>
      <c r="N154" s="68"/>
      <c r="O154" s="68"/>
      <c r="P154" s="68"/>
      <c r="Q154" s="21">
        <f t="shared" si="4"/>
        <v>0</v>
      </c>
      <c r="R154" s="21">
        <f t="shared" si="5"/>
        <v>0</v>
      </c>
    </row>
    <row r="155" spans="1:18" ht="45.75" customHeight="1" thickBot="1">
      <c r="A155" s="67"/>
      <c r="B155" s="367"/>
      <c r="C155" s="363"/>
      <c r="D155" s="13" t="s">
        <v>360</v>
      </c>
      <c r="E155" s="364"/>
      <c r="F155" s="365"/>
      <c r="G155" s="366"/>
      <c r="H155" s="364" t="s">
        <v>361</v>
      </c>
      <c r="I155" s="365"/>
      <c r="J155" s="366"/>
      <c r="K155" s="10"/>
      <c r="L155" s="68"/>
      <c r="M155" s="68"/>
      <c r="N155" s="68"/>
      <c r="O155" s="68"/>
      <c r="P155" s="68"/>
      <c r="Q155" s="21">
        <f t="shared" si="4"/>
        <v>0</v>
      </c>
      <c r="R155" s="21">
        <f t="shared" si="5"/>
        <v>0</v>
      </c>
    </row>
    <row r="156" spans="1:17" ht="16.5" customHeight="1">
      <c r="A156" s="689" t="s">
        <v>1036</v>
      </c>
      <c r="B156" s="375" t="s">
        <v>1035</v>
      </c>
      <c r="C156" s="375"/>
      <c r="D156" s="374" t="s">
        <v>393</v>
      </c>
      <c r="E156" s="374" t="s">
        <v>1051</v>
      </c>
      <c r="F156" s="375"/>
      <c r="G156" s="376"/>
      <c r="H156" s="374" t="s">
        <v>1038</v>
      </c>
      <c r="I156" s="375"/>
      <c r="J156" s="376"/>
      <c r="K156" s="374" t="s">
        <v>1016</v>
      </c>
      <c r="L156" s="113" t="s">
        <v>17</v>
      </c>
      <c r="M156" s="113"/>
      <c r="N156" s="113"/>
      <c r="O156" s="113"/>
      <c r="P156" s="113" t="s">
        <v>17</v>
      </c>
      <c r="Q156" s="21" t="e">
        <f t="shared" si="4"/>
        <v>#VALUE!</v>
      </c>
    </row>
    <row r="157" spans="1:17" ht="16.5" customHeight="1" thickBot="1">
      <c r="A157" s="690"/>
      <c r="B157" s="458"/>
      <c r="C157" s="458"/>
      <c r="D157" s="457"/>
      <c r="E157" s="457"/>
      <c r="F157" s="458"/>
      <c r="G157" s="459"/>
      <c r="H157" s="457"/>
      <c r="I157" s="458"/>
      <c r="J157" s="459"/>
      <c r="K157" s="457"/>
      <c r="L157" s="323" t="s">
        <v>1037</v>
      </c>
      <c r="M157" s="114"/>
      <c r="N157" s="114"/>
      <c r="O157" s="114"/>
      <c r="P157" s="323" t="s">
        <v>1037</v>
      </c>
      <c r="Q157" s="21" t="e">
        <f t="shared" si="4"/>
        <v>#VALUE!</v>
      </c>
    </row>
    <row r="158" spans="1:18" ht="49.5" customHeight="1">
      <c r="A158" s="61" t="s">
        <v>659</v>
      </c>
      <c r="B158" s="452" t="s">
        <v>605</v>
      </c>
      <c r="C158" s="456"/>
      <c r="D158" s="13" t="s">
        <v>1114</v>
      </c>
      <c r="E158" s="455" t="s">
        <v>606</v>
      </c>
      <c r="F158" s="455"/>
      <c r="G158" s="455"/>
      <c r="H158" s="364" t="s">
        <v>1039</v>
      </c>
      <c r="I158" s="365"/>
      <c r="J158" s="366"/>
      <c r="K158" s="10" t="s">
        <v>1024</v>
      </c>
      <c r="L158" s="68">
        <v>1006</v>
      </c>
      <c r="M158" s="66"/>
      <c r="N158" s="66"/>
      <c r="O158" s="66"/>
      <c r="P158" s="68">
        <v>967</v>
      </c>
      <c r="Q158" s="21">
        <f t="shared" si="4"/>
        <v>1005.6800000000001</v>
      </c>
      <c r="R158" s="21">
        <f t="shared" si="5"/>
        <v>0.31999999999993634</v>
      </c>
    </row>
    <row r="159" spans="1:18" ht="49.5" customHeight="1">
      <c r="A159" s="67"/>
      <c r="B159" s="367"/>
      <c r="C159" s="363"/>
      <c r="D159" s="193" t="s">
        <v>699</v>
      </c>
      <c r="E159" s="365"/>
      <c r="F159" s="365"/>
      <c r="G159" s="365"/>
      <c r="H159" s="454" t="s">
        <v>700</v>
      </c>
      <c r="I159" s="455"/>
      <c r="J159" s="460"/>
      <c r="K159" s="10"/>
      <c r="L159" s="68"/>
      <c r="M159" s="68"/>
      <c r="N159" s="68"/>
      <c r="O159" s="68"/>
      <c r="P159" s="68"/>
      <c r="Q159" s="21">
        <f t="shared" si="4"/>
        <v>0</v>
      </c>
      <c r="R159" s="21">
        <f t="shared" si="5"/>
        <v>0</v>
      </c>
    </row>
    <row r="160" spans="1:18" ht="37.5" customHeight="1">
      <c r="A160" s="67"/>
      <c r="B160" s="367"/>
      <c r="C160" s="363"/>
      <c r="D160" s="13" t="s">
        <v>1117</v>
      </c>
      <c r="E160" s="365"/>
      <c r="F160" s="365"/>
      <c r="G160" s="365"/>
      <c r="H160" s="364" t="s">
        <v>1006</v>
      </c>
      <c r="I160" s="365"/>
      <c r="J160" s="366"/>
      <c r="K160" s="10"/>
      <c r="L160" s="68"/>
      <c r="M160" s="68"/>
      <c r="N160" s="68"/>
      <c r="O160" s="68"/>
      <c r="P160" s="68"/>
      <c r="Q160" s="21">
        <f t="shared" si="4"/>
        <v>0</v>
      </c>
      <c r="R160" s="21">
        <f t="shared" si="5"/>
        <v>0</v>
      </c>
    </row>
    <row r="161" spans="1:18" ht="32.25" customHeight="1">
      <c r="A161" s="67"/>
      <c r="B161" s="367"/>
      <c r="C161" s="363"/>
      <c r="D161" s="13" t="s">
        <v>360</v>
      </c>
      <c r="E161" s="365"/>
      <c r="F161" s="365"/>
      <c r="G161" s="365"/>
      <c r="H161" s="364" t="s">
        <v>361</v>
      </c>
      <c r="I161" s="365"/>
      <c r="J161" s="366"/>
      <c r="K161" s="10"/>
      <c r="L161" s="68"/>
      <c r="M161" s="68"/>
      <c r="N161" s="68"/>
      <c r="O161" s="68"/>
      <c r="P161" s="68"/>
      <c r="Q161" s="21">
        <f t="shared" si="4"/>
        <v>0</v>
      </c>
      <c r="R161" s="21">
        <f t="shared" si="5"/>
        <v>0</v>
      </c>
    </row>
    <row r="162" spans="1:18" ht="48" customHeight="1">
      <c r="A162" s="60" t="s">
        <v>356</v>
      </c>
      <c r="B162" s="423" t="s">
        <v>599</v>
      </c>
      <c r="C162" s="428"/>
      <c r="D162" s="11" t="s">
        <v>1115</v>
      </c>
      <c r="E162" s="475" t="s">
        <v>600</v>
      </c>
      <c r="F162" s="476"/>
      <c r="G162" s="477"/>
      <c r="H162" s="360" t="s">
        <v>1041</v>
      </c>
      <c r="I162" s="361"/>
      <c r="J162" s="362"/>
      <c r="K162" s="2" t="s">
        <v>1024</v>
      </c>
      <c r="L162" s="66">
        <v>1181</v>
      </c>
      <c r="M162" s="66"/>
      <c r="N162" s="66"/>
      <c r="O162" s="66"/>
      <c r="P162" s="66">
        <v>1136</v>
      </c>
      <c r="Q162" s="21">
        <f t="shared" si="4"/>
        <v>1181.44</v>
      </c>
      <c r="R162" s="21">
        <f t="shared" si="5"/>
        <v>-0.44000000000005457</v>
      </c>
    </row>
    <row r="163" spans="1:18" ht="49.5" customHeight="1">
      <c r="A163" s="67"/>
      <c r="B163" s="367"/>
      <c r="C163" s="363"/>
      <c r="D163" s="193" t="s">
        <v>699</v>
      </c>
      <c r="E163" s="364"/>
      <c r="F163" s="365"/>
      <c r="G163" s="366"/>
      <c r="H163" s="454" t="s">
        <v>700</v>
      </c>
      <c r="I163" s="455"/>
      <c r="J163" s="460"/>
      <c r="K163" s="10"/>
      <c r="L163" s="68"/>
      <c r="M163" s="68"/>
      <c r="N163" s="68"/>
      <c r="O163" s="68"/>
      <c r="P163" s="68"/>
      <c r="Q163" s="21">
        <f t="shared" si="4"/>
        <v>0</v>
      </c>
      <c r="R163" s="21">
        <f t="shared" si="5"/>
        <v>0</v>
      </c>
    </row>
    <row r="164" spans="1:18" ht="33" customHeight="1">
      <c r="A164" s="61"/>
      <c r="B164" s="367"/>
      <c r="C164" s="363"/>
      <c r="D164" s="13" t="s">
        <v>1117</v>
      </c>
      <c r="E164" s="364"/>
      <c r="F164" s="365"/>
      <c r="G164" s="366"/>
      <c r="H164" s="364" t="s">
        <v>1006</v>
      </c>
      <c r="I164" s="365"/>
      <c r="J164" s="366"/>
      <c r="K164" s="10"/>
      <c r="L164" s="68"/>
      <c r="M164" s="68"/>
      <c r="N164" s="68"/>
      <c r="O164" s="68"/>
      <c r="P164" s="68"/>
      <c r="Q164" s="21">
        <f t="shared" si="4"/>
        <v>0</v>
      </c>
      <c r="R164" s="21">
        <f t="shared" si="5"/>
        <v>0</v>
      </c>
    </row>
    <row r="165" spans="1:18" ht="31.5" customHeight="1">
      <c r="A165" s="64"/>
      <c r="B165" s="354"/>
      <c r="C165" s="359"/>
      <c r="D165" s="13" t="s">
        <v>360</v>
      </c>
      <c r="E165" s="356"/>
      <c r="F165" s="357"/>
      <c r="G165" s="358"/>
      <c r="H165" s="364" t="s">
        <v>361</v>
      </c>
      <c r="I165" s="365"/>
      <c r="J165" s="366"/>
      <c r="K165" s="3"/>
      <c r="L165" s="70"/>
      <c r="M165" s="70"/>
      <c r="N165" s="70"/>
      <c r="O165" s="70"/>
      <c r="P165" s="70"/>
      <c r="Q165" s="21">
        <f t="shared" si="4"/>
        <v>0</v>
      </c>
      <c r="R165" s="21">
        <f t="shared" si="5"/>
        <v>0</v>
      </c>
    </row>
    <row r="166" spans="1:18" ht="48" customHeight="1">
      <c r="A166" s="60" t="s">
        <v>660</v>
      </c>
      <c r="B166" s="423" t="s">
        <v>602</v>
      </c>
      <c r="C166" s="428"/>
      <c r="D166" s="11" t="s">
        <v>1115</v>
      </c>
      <c r="E166" s="455" t="s">
        <v>603</v>
      </c>
      <c r="F166" s="455"/>
      <c r="G166" s="455"/>
      <c r="H166" s="360" t="s">
        <v>1041</v>
      </c>
      <c r="I166" s="361"/>
      <c r="J166" s="362"/>
      <c r="K166" s="2" t="s">
        <v>1024</v>
      </c>
      <c r="L166" s="66">
        <v>1181</v>
      </c>
      <c r="M166" s="66"/>
      <c r="N166" s="66"/>
      <c r="O166" s="66"/>
      <c r="P166" s="66">
        <v>1136</v>
      </c>
      <c r="Q166" s="21">
        <f t="shared" si="4"/>
        <v>1181.44</v>
      </c>
      <c r="R166" s="21">
        <f t="shared" si="5"/>
        <v>-0.44000000000005457</v>
      </c>
    </row>
    <row r="167" spans="1:18" ht="49.5" customHeight="1">
      <c r="A167" s="67"/>
      <c r="B167" s="367"/>
      <c r="C167" s="363"/>
      <c r="D167" s="193" t="s">
        <v>699</v>
      </c>
      <c r="E167" s="365"/>
      <c r="F167" s="365"/>
      <c r="G167" s="365"/>
      <c r="H167" s="454" t="s">
        <v>700</v>
      </c>
      <c r="I167" s="455"/>
      <c r="J167" s="460"/>
      <c r="K167" s="10"/>
      <c r="L167" s="68"/>
      <c r="M167" s="68"/>
      <c r="N167" s="68"/>
      <c r="O167" s="68"/>
      <c r="P167" s="68"/>
      <c r="Q167" s="21">
        <f t="shared" si="4"/>
        <v>0</v>
      </c>
      <c r="R167" s="21">
        <f t="shared" si="5"/>
        <v>0</v>
      </c>
    </row>
    <row r="168" spans="1:18" ht="33" customHeight="1">
      <c r="A168" s="61"/>
      <c r="B168" s="367"/>
      <c r="C168" s="363"/>
      <c r="D168" s="13" t="s">
        <v>1117</v>
      </c>
      <c r="E168" s="365"/>
      <c r="F168" s="365"/>
      <c r="G168" s="365"/>
      <c r="H168" s="364" t="s">
        <v>1006</v>
      </c>
      <c r="I168" s="365"/>
      <c r="J168" s="366"/>
      <c r="K168" s="10"/>
      <c r="L168" s="68"/>
      <c r="M168" s="68"/>
      <c r="N168" s="68"/>
      <c r="O168" s="68"/>
      <c r="P168" s="68"/>
      <c r="Q168" s="21">
        <f t="shared" si="4"/>
        <v>0</v>
      </c>
      <c r="R168" s="21">
        <f t="shared" si="5"/>
        <v>0</v>
      </c>
    </row>
    <row r="169" spans="1:18" ht="31.5" customHeight="1">
      <c r="A169" s="64"/>
      <c r="B169" s="354"/>
      <c r="C169" s="359"/>
      <c r="D169" s="13" t="s">
        <v>360</v>
      </c>
      <c r="E169" s="365"/>
      <c r="F169" s="365"/>
      <c r="G169" s="365"/>
      <c r="H169" s="364" t="s">
        <v>361</v>
      </c>
      <c r="I169" s="365"/>
      <c r="J169" s="366"/>
      <c r="K169" s="3"/>
      <c r="L169" s="70"/>
      <c r="M169" s="70"/>
      <c r="N169" s="70"/>
      <c r="O169" s="70"/>
      <c r="P169" s="70"/>
      <c r="Q169" s="21">
        <f t="shared" si="4"/>
        <v>0</v>
      </c>
      <c r="R169" s="21">
        <f t="shared" si="5"/>
        <v>0</v>
      </c>
    </row>
    <row r="170" spans="1:18" ht="48" customHeight="1">
      <c r="A170" s="60" t="s">
        <v>661</v>
      </c>
      <c r="B170" s="423" t="s">
        <v>605</v>
      </c>
      <c r="C170" s="428"/>
      <c r="D170" s="11" t="s">
        <v>1115</v>
      </c>
      <c r="E170" s="475" t="s">
        <v>606</v>
      </c>
      <c r="F170" s="476"/>
      <c r="G170" s="476"/>
      <c r="H170" s="360" t="s">
        <v>1041</v>
      </c>
      <c r="I170" s="361"/>
      <c r="J170" s="362"/>
      <c r="K170" s="2" t="s">
        <v>1024</v>
      </c>
      <c r="L170" s="66">
        <v>1181</v>
      </c>
      <c r="M170" s="66"/>
      <c r="N170" s="66"/>
      <c r="O170" s="66"/>
      <c r="P170" s="66">
        <v>1136</v>
      </c>
      <c r="Q170" s="21">
        <f t="shared" si="4"/>
        <v>1181.44</v>
      </c>
      <c r="R170" s="21">
        <f t="shared" si="5"/>
        <v>-0.44000000000005457</v>
      </c>
    </row>
    <row r="171" spans="1:18" ht="49.5" customHeight="1">
      <c r="A171" s="67"/>
      <c r="B171" s="367"/>
      <c r="C171" s="363"/>
      <c r="D171" s="193" t="s">
        <v>699</v>
      </c>
      <c r="E171" s="364"/>
      <c r="F171" s="365"/>
      <c r="G171" s="365"/>
      <c r="H171" s="454" t="s">
        <v>700</v>
      </c>
      <c r="I171" s="455"/>
      <c r="J171" s="460"/>
      <c r="K171" s="10"/>
      <c r="L171" s="68"/>
      <c r="M171" s="68"/>
      <c r="N171" s="68"/>
      <c r="O171" s="68"/>
      <c r="P171" s="68"/>
      <c r="Q171" s="21">
        <f t="shared" si="4"/>
        <v>0</v>
      </c>
      <c r="R171" s="21">
        <f t="shared" si="5"/>
        <v>0</v>
      </c>
    </row>
    <row r="172" spans="1:18" ht="33" customHeight="1">
      <c r="A172" s="61"/>
      <c r="B172" s="367"/>
      <c r="C172" s="363"/>
      <c r="D172" s="13" t="s">
        <v>1117</v>
      </c>
      <c r="E172" s="364"/>
      <c r="F172" s="365"/>
      <c r="G172" s="365"/>
      <c r="H172" s="364" t="s">
        <v>1006</v>
      </c>
      <c r="I172" s="365"/>
      <c r="J172" s="366"/>
      <c r="K172" s="10"/>
      <c r="L172" s="68"/>
      <c r="M172" s="68"/>
      <c r="N172" s="68"/>
      <c r="O172" s="68"/>
      <c r="P172" s="68"/>
      <c r="Q172" s="21">
        <f t="shared" si="4"/>
        <v>0</v>
      </c>
      <c r="R172" s="21">
        <f t="shared" si="5"/>
        <v>0</v>
      </c>
    </row>
    <row r="173" spans="1:18" ht="31.5" customHeight="1">
      <c r="A173" s="64"/>
      <c r="B173" s="354"/>
      <c r="C173" s="359"/>
      <c r="D173" s="12" t="s">
        <v>360</v>
      </c>
      <c r="E173" s="356"/>
      <c r="F173" s="357"/>
      <c r="G173" s="357"/>
      <c r="H173" s="356" t="s">
        <v>361</v>
      </c>
      <c r="I173" s="357"/>
      <c r="J173" s="358"/>
      <c r="K173" s="3"/>
      <c r="L173" s="70"/>
      <c r="M173" s="70"/>
      <c r="N173" s="70"/>
      <c r="O173" s="70"/>
      <c r="P173" s="70"/>
      <c r="Q173" s="21">
        <f t="shared" si="4"/>
        <v>0</v>
      </c>
      <c r="R173" s="21">
        <f t="shared" si="5"/>
        <v>0</v>
      </c>
    </row>
    <row r="174" spans="1:18" ht="16.5" customHeight="1">
      <c r="A174" s="523" t="s">
        <v>363</v>
      </c>
      <c r="B174" s="722" t="s">
        <v>1066</v>
      </c>
      <c r="C174" s="718"/>
      <c r="D174" s="9" t="s">
        <v>1117</v>
      </c>
      <c r="E174" s="732" t="s">
        <v>1120</v>
      </c>
      <c r="F174" s="733"/>
      <c r="G174" s="734"/>
      <c r="H174" s="364" t="s">
        <v>1006</v>
      </c>
      <c r="I174" s="365"/>
      <c r="J174" s="366"/>
      <c r="K174" s="726" t="s">
        <v>1006</v>
      </c>
      <c r="L174" s="728">
        <v>80</v>
      </c>
      <c r="M174" s="305"/>
      <c r="N174" s="305"/>
      <c r="O174" s="305"/>
      <c r="P174" s="728">
        <v>77</v>
      </c>
      <c r="Q174" s="21">
        <f t="shared" si="4"/>
        <v>80.08</v>
      </c>
      <c r="R174" s="21">
        <f t="shared" si="5"/>
        <v>-0.0799999999999983</v>
      </c>
    </row>
    <row r="175" spans="1:18" ht="30" customHeight="1">
      <c r="A175" s="524"/>
      <c r="B175" s="724"/>
      <c r="C175" s="719"/>
      <c r="D175" s="9" t="s">
        <v>360</v>
      </c>
      <c r="E175" s="735"/>
      <c r="F175" s="736"/>
      <c r="G175" s="737"/>
      <c r="H175" s="364" t="s">
        <v>361</v>
      </c>
      <c r="I175" s="365"/>
      <c r="J175" s="366"/>
      <c r="K175" s="727"/>
      <c r="L175" s="729"/>
      <c r="M175" s="309"/>
      <c r="N175" s="309"/>
      <c r="O175" s="309"/>
      <c r="P175" s="729"/>
      <c r="Q175" s="21">
        <f t="shared" si="4"/>
        <v>0</v>
      </c>
      <c r="R175" s="21">
        <f t="shared" si="5"/>
        <v>0</v>
      </c>
    </row>
    <row r="176" spans="1:18" ht="16.5" customHeight="1">
      <c r="A176" s="523" t="s">
        <v>364</v>
      </c>
      <c r="B176" s="722" t="s">
        <v>1085</v>
      </c>
      <c r="C176" s="723"/>
      <c r="D176" s="11" t="s">
        <v>1121</v>
      </c>
      <c r="E176" s="732" t="s">
        <v>1086</v>
      </c>
      <c r="F176" s="733"/>
      <c r="G176" s="733"/>
      <c r="H176" s="360" t="s">
        <v>1087</v>
      </c>
      <c r="I176" s="361"/>
      <c r="J176" s="362"/>
      <c r="K176" s="726" t="s">
        <v>1072</v>
      </c>
      <c r="L176" s="728">
        <v>48</v>
      </c>
      <c r="M176" s="305"/>
      <c r="N176" s="305"/>
      <c r="O176" s="305"/>
      <c r="P176" s="728">
        <v>46</v>
      </c>
      <c r="Q176" s="21">
        <f t="shared" si="4"/>
        <v>47.84</v>
      </c>
      <c r="R176" s="21">
        <f t="shared" si="5"/>
        <v>0.1599999999999966</v>
      </c>
    </row>
    <row r="177" spans="1:18" ht="36" customHeight="1">
      <c r="A177" s="524"/>
      <c r="B177" s="724"/>
      <c r="C177" s="725"/>
      <c r="D177" s="12" t="s">
        <v>360</v>
      </c>
      <c r="E177" s="735"/>
      <c r="F177" s="736"/>
      <c r="G177" s="736"/>
      <c r="H177" s="356" t="s">
        <v>361</v>
      </c>
      <c r="I177" s="357"/>
      <c r="J177" s="358"/>
      <c r="K177" s="727"/>
      <c r="L177" s="729"/>
      <c r="M177" s="309"/>
      <c r="N177" s="309"/>
      <c r="O177" s="309"/>
      <c r="P177" s="729"/>
      <c r="Q177" s="21">
        <f t="shared" si="4"/>
        <v>0</v>
      </c>
      <c r="R177" s="21">
        <f t="shared" si="5"/>
        <v>0</v>
      </c>
    </row>
    <row r="178" spans="1:18" ht="59.25" customHeight="1">
      <c r="A178" s="523" t="s">
        <v>335</v>
      </c>
      <c r="B178" s="722" t="s">
        <v>621</v>
      </c>
      <c r="C178" s="718"/>
      <c r="D178" s="9" t="s">
        <v>1121</v>
      </c>
      <c r="E178" s="425" t="s">
        <v>622</v>
      </c>
      <c r="F178" s="426"/>
      <c r="G178" s="427"/>
      <c r="H178" s="365" t="s">
        <v>1087</v>
      </c>
      <c r="I178" s="365"/>
      <c r="J178" s="366"/>
      <c r="K178" s="726" t="s">
        <v>1072</v>
      </c>
      <c r="L178" s="728">
        <v>242</v>
      </c>
      <c r="M178" s="305"/>
      <c r="N178" s="305"/>
      <c r="O178" s="305"/>
      <c r="P178" s="728">
        <v>233</v>
      </c>
      <c r="Q178" s="21">
        <f t="shared" si="4"/>
        <v>242.32000000000002</v>
      </c>
      <c r="R178" s="21">
        <f t="shared" si="5"/>
        <v>-0.3200000000000216</v>
      </c>
    </row>
    <row r="179" spans="1:18" ht="28.5" customHeight="1">
      <c r="A179" s="738"/>
      <c r="B179" s="699"/>
      <c r="C179" s="700"/>
      <c r="D179" s="9" t="s">
        <v>360</v>
      </c>
      <c r="E179" s="364"/>
      <c r="F179" s="365"/>
      <c r="G179" s="366"/>
      <c r="H179" s="364" t="s">
        <v>361</v>
      </c>
      <c r="I179" s="365"/>
      <c r="J179" s="366"/>
      <c r="K179" s="730"/>
      <c r="L179" s="731"/>
      <c r="M179" s="306"/>
      <c r="N179" s="306"/>
      <c r="O179" s="306"/>
      <c r="P179" s="731"/>
      <c r="Q179" s="21">
        <f t="shared" si="4"/>
        <v>0</v>
      </c>
      <c r="R179" s="21">
        <f t="shared" si="5"/>
        <v>0</v>
      </c>
    </row>
    <row r="180" spans="1:18" ht="47.25" customHeight="1">
      <c r="A180" s="235" t="s">
        <v>336</v>
      </c>
      <c r="B180" s="423" t="s">
        <v>623</v>
      </c>
      <c r="C180" s="424"/>
      <c r="D180" s="7" t="s">
        <v>1121</v>
      </c>
      <c r="E180" s="425" t="s">
        <v>624</v>
      </c>
      <c r="F180" s="426"/>
      <c r="G180" s="427"/>
      <c r="H180" s="360" t="s">
        <v>956</v>
      </c>
      <c r="I180" s="361"/>
      <c r="J180" s="362"/>
      <c r="K180" s="718" t="s">
        <v>1025</v>
      </c>
      <c r="L180" s="720">
        <v>279</v>
      </c>
      <c r="M180" s="307"/>
      <c r="N180" s="307"/>
      <c r="O180" s="307"/>
      <c r="P180" s="720">
        <v>268</v>
      </c>
      <c r="Q180" s="21">
        <f t="shared" si="4"/>
        <v>278.72</v>
      </c>
      <c r="R180" s="21">
        <f t="shared" si="5"/>
        <v>0.2799999999999727</v>
      </c>
    </row>
    <row r="181" spans="1:18" ht="31.5" customHeight="1">
      <c r="A181" s="236"/>
      <c r="B181" s="354"/>
      <c r="C181" s="359"/>
      <c r="D181" s="8" t="s">
        <v>360</v>
      </c>
      <c r="E181" s="356"/>
      <c r="F181" s="357"/>
      <c r="G181" s="358"/>
      <c r="H181" s="356" t="s">
        <v>361</v>
      </c>
      <c r="I181" s="357"/>
      <c r="J181" s="358"/>
      <c r="K181" s="719"/>
      <c r="L181" s="721"/>
      <c r="M181" s="308"/>
      <c r="N181" s="308"/>
      <c r="O181" s="308"/>
      <c r="P181" s="721"/>
      <c r="Q181" s="21">
        <f t="shared" si="4"/>
        <v>0</v>
      </c>
      <c r="R181" s="21">
        <f t="shared" si="5"/>
        <v>0</v>
      </c>
    </row>
    <row r="182" spans="1:18" ht="72" customHeight="1">
      <c r="A182" s="60" t="s">
        <v>337</v>
      </c>
      <c r="B182" s="423" t="s">
        <v>625</v>
      </c>
      <c r="C182" s="424"/>
      <c r="D182" s="13" t="s">
        <v>1121</v>
      </c>
      <c r="E182" s="425" t="s">
        <v>640</v>
      </c>
      <c r="F182" s="426"/>
      <c r="G182" s="427"/>
      <c r="H182" s="364" t="s">
        <v>1087</v>
      </c>
      <c r="I182" s="365"/>
      <c r="J182" s="366"/>
      <c r="K182" s="2" t="s">
        <v>1026</v>
      </c>
      <c r="L182" s="53">
        <v>311</v>
      </c>
      <c r="M182" s="53"/>
      <c r="N182" s="53"/>
      <c r="O182" s="53"/>
      <c r="P182" s="53">
        <v>299</v>
      </c>
      <c r="Q182" s="21">
        <f t="shared" si="4"/>
        <v>310.96000000000004</v>
      </c>
      <c r="R182" s="21">
        <f t="shared" si="5"/>
        <v>0.03999999999996362</v>
      </c>
    </row>
    <row r="183" spans="1:18" ht="28.5" customHeight="1" thickBot="1">
      <c r="A183" s="64"/>
      <c r="B183" s="354"/>
      <c r="C183" s="359"/>
      <c r="D183" s="12" t="s">
        <v>360</v>
      </c>
      <c r="E183" s="364"/>
      <c r="F183" s="365"/>
      <c r="G183" s="366"/>
      <c r="H183" s="356" t="s">
        <v>361</v>
      </c>
      <c r="I183" s="357"/>
      <c r="J183" s="358"/>
      <c r="K183" s="3"/>
      <c r="L183" s="65"/>
      <c r="M183" s="65"/>
      <c r="N183" s="65"/>
      <c r="O183" s="65"/>
      <c r="P183" s="65"/>
      <c r="Q183" s="21">
        <f t="shared" si="4"/>
        <v>0</v>
      </c>
      <c r="R183" s="21">
        <f t="shared" si="5"/>
        <v>0</v>
      </c>
    </row>
    <row r="184" spans="1:17" ht="16.5" customHeight="1">
      <c r="A184" s="689" t="s">
        <v>1036</v>
      </c>
      <c r="B184" s="375" t="s">
        <v>1035</v>
      </c>
      <c r="C184" s="375"/>
      <c r="D184" s="374" t="s">
        <v>393</v>
      </c>
      <c r="E184" s="374" t="s">
        <v>1051</v>
      </c>
      <c r="F184" s="375"/>
      <c r="G184" s="376"/>
      <c r="H184" s="374" t="s">
        <v>1038</v>
      </c>
      <c r="I184" s="375"/>
      <c r="J184" s="376"/>
      <c r="K184" s="374" t="s">
        <v>1016</v>
      </c>
      <c r="L184" s="113" t="s">
        <v>17</v>
      </c>
      <c r="M184" s="113"/>
      <c r="N184" s="113"/>
      <c r="O184" s="113"/>
      <c r="P184" s="113" t="s">
        <v>17</v>
      </c>
      <c r="Q184" s="21" t="e">
        <f t="shared" si="4"/>
        <v>#VALUE!</v>
      </c>
    </row>
    <row r="185" spans="1:17" ht="16.5" customHeight="1" thickBot="1">
      <c r="A185" s="690"/>
      <c r="B185" s="458"/>
      <c r="C185" s="458"/>
      <c r="D185" s="457"/>
      <c r="E185" s="457"/>
      <c r="F185" s="458"/>
      <c r="G185" s="459"/>
      <c r="H185" s="457"/>
      <c r="I185" s="458"/>
      <c r="J185" s="459"/>
      <c r="K185" s="457"/>
      <c r="L185" s="323" t="s">
        <v>1037</v>
      </c>
      <c r="M185" s="114"/>
      <c r="N185" s="114"/>
      <c r="O185" s="114"/>
      <c r="P185" s="323" t="s">
        <v>1037</v>
      </c>
      <c r="Q185" s="21" t="e">
        <f t="shared" si="4"/>
        <v>#VALUE!</v>
      </c>
    </row>
    <row r="186" spans="1:18" ht="46.5" customHeight="1">
      <c r="A186" s="61" t="s">
        <v>338</v>
      </c>
      <c r="B186" s="452" t="s">
        <v>623</v>
      </c>
      <c r="C186" s="453"/>
      <c r="D186" s="9" t="s">
        <v>1121</v>
      </c>
      <c r="E186" s="739" t="s">
        <v>624</v>
      </c>
      <c r="F186" s="740"/>
      <c r="G186" s="741"/>
      <c r="H186" s="364" t="s">
        <v>1128</v>
      </c>
      <c r="I186" s="365"/>
      <c r="J186" s="366"/>
      <c r="K186" s="13" t="s">
        <v>1027</v>
      </c>
      <c r="L186" s="62">
        <v>242</v>
      </c>
      <c r="M186" s="62"/>
      <c r="N186" s="62"/>
      <c r="O186" s="62"/>
      <c r="P186" s="62">
        <v>233</v>
      </c>
      <c r="Q186" s="21">
        <f t="shared" si="4"/>
        <v>242.32000000000002</v>
      </c>
      <c r="R186" s="21">
        <f t="shared" si="5"/>
        <v>-0.3200000000000216</v>
      </c>
    </row>
    <row r="187" spans="1:18" ht="26.25" customHeight="1">
      <c r="A187" s="61"/>
      <c r="B187" s="4"/>
      <c r="C187" s="10"/>
      <c r="D187" s="9" t="s">
        <v>360</v>
      </c>
      <c r="E187" s="364"/>
      <c r="F187" s="365"/>
      <c r="G187" s="366"/>
      <c r="H187" s="364" t="s">
        <v>361</v>
      </c>
      <c r="I187" s="365"/>
      <c r="J187" s="366"/>
      <c r="K187" s="13"/>
      <c r="L187" s="62"/>
      <c r="M187" s="62"/>
      <c r="N187" s="62"/>
      <c r="O187" s="62"/>
      <c r="P187" s="62"/>
      <c r="Q187" s="21">
        <f t="shared" si="4"/>
        <v>0</v>
      </c>
      <c r="R187" s="21">
        <f t="shared" si="5"/>
        <v>0</v>
      </c>
    </row>
    <row r="188" spans="1:18" ht="16.5" customHeight="1">
      <c r="A188" s="64"/>
      <c r="B188" s="359"/>
      <c r="C188" s="355"/>
      <c r="D188" s="8" t="s">
        <v>1141</v>
      </c>
      <c r="E188" s="356"/>
      <c r="F188" s="357"/>
      <c r="G188" s="358"/>
      <c r="H188" s="356" t="s">
        <v>1062</v>
      </c>
      <c r="I188" s="357"/>
      <c r="J188" s="358"/>
      <c r="K188" s="12"/>
      <c r="L188" s="65"/>
      <c r="M188" s="65"/>
      <c r="N188" s="65"/>
      <c r="O188" s="65"/>
      <c r="P188" s="65"/>
      <c r="Q188" s="21">
        <f t="shared" si="4"/>
        <v>0</v>
      </c>
      <c r="R188" s="21">
        <f t="shared" si="5"/>
        <v>0</v>
      </c>
    </row>
    <row r="189" spans="1:18" s="21" customFormat="1" ht="45.75" customHeight="1">
      <c r="A189" s="196" t="s">
        <v>339</v>
      </c>
      <c r="B189" s="423" t="s">
        <v>1082</v>
      </c>
      <c r="C189" s="424"/>
      <c r="D189" s="177" t="s">
        <v>986</v>
      </c>
      <c r="E189" s="475" t="s">
        <v>1067</v>
      </c>
      <c r="F189" s="476"/>
      <c r="G189" s="477"/>
      <c r="H189" s="454" t="s">
        <v>1124</v>
      </c>
      <c r="I189" s="455"/>
      <c r="J189" s="460"/>
      <c r="K189" s="191" t="s">
        <v>1242</v>
      </c>
      <c r="L189" s="188">
        <v>236</v>
      </c>
      <c r="M189" s="188"/>
      <c r="N189" s="188"/>
      <c r="O189" s="188"/>
      <c r="P189" s="188">
        <v>227</v>
      </c>
      <c r="Q189" s="21">
        <f t="shared" si="4"/>
        <v>236.08</v>
      </c>
      <c r="R189" s="21">
        <f t="shared" si="5"/>
        <v>-0.0800000000000125</v>
      </c>
    </row>
    <row r="190" spans="1:18" ht="15.75">
      <c r="A190" s="61"/>
      <c r="B190" s="9"/>
      <c r="C190" s="10"/>
      <c r="D190" s="4" t="s">
        <v>1121</v>
      </c>
      <c r="E190" s="364" t="s">
        <v>1088</v>
      </c>
      <c r="F190" s="365"/>
      <c r="G190" s="366"/>
      <c r="H190" s="365" t="s">
        <v>1087</v>
      </c>
      <c r="I190" s="365"/>
      <c r="J190" s="366"/>
      <c r="K190" s="13"/>
      <c r="L190" s="62"/>
      <c r="M190" s="62"/>
      <c r="N190" s="62"/>
      <c r="O190" s="62"/>
      <c r="P190" s="62"/>
      <c r="Q190" s="21">
        <f t="shared" si="4"/>
        <v>0</v>
      </c>
      <c r="R190" s="21">
        <f t="shared" si="5"/>
        <v>0</v>
      </c>
    </row>
    <row r="191" spans="1:18" ht="31.5" customHeight="1">
      <c r="A191" s="61"/>
      <c r="B191" s="367"/>
      <c r="C191" s="368"/>
      <c r="D191" s="9" t="s">
        <v>360</v>
      </c>
      <c r="E191" s="364"/>
      <c r="F191" s="365"/>
      <c r="G191" s="366"/>
      <c r="H191" s="364" t="s">
        <v>361</v>
      </c>
      <c r="I191" s="365"/>
      <c r="J191" s="366"/>
      <c r="K191" s="13"/>
      <c r="L191" s="62"/>
      <c r="M191" s="62"/>
      <c r="N191" s="62"/>
      <c r="O191" s="62"/>
      <c r="P191" s="62"/>
      <c r="Q191" s="21">
        <f t="shared" si="4"/>
        <v>0</v>
      </c>
      <c r="R191" s="21">
        <f t="shared" si="5"/>
        <v>0</v>
      </c>
    </row>
    <row r="192" spans="1:18" ht="16.5" customHeight="1">
      <c r="A192" s="60" t="s">
        <v>340</v>
      </c>
      <c r="B192" s="348" t="s">
        <v>1106</v>
      </c>
      <c r="C192" s="353"/>
      <c r="D192" s="7" t="s">
        <v>1140</v>
      </c>
      <c r="E192" s="360" t="s">
        <v>1071</v>
      </c>
      <c r="F192" s="361"/>
      <c r="G192" s="361"/>
      <c r="H192" s="360" t="s">
        <v>1090</v>
      </c>
      <c r="I192" s="361"/>
      <c r="J192" s="362"/>
      <c r="K192" s="2" t="s">
        <v>1027</v>
      </c>
      <c r="L192" s="53">
        <v>412</v>
      </c>
      <c r="M192" s="53"/>
      <c r="N192" s="53"/>
      <c r="O192" s="53"/>
      <c r="P192" s="53">
        <v>396</v>
      </c>
      <c r="Q192" s="21">
        <f t="shared" si="4"/>
        <v>411.84000000000003</v>
      </c>
      <c r="R192" s="21">
        <f t="shared" si="5"/>
        <v>0.15999999999996817</v>
      </c>
    </row>
    <row r="193" spans="1:18" ht="26.25" customHeight="1">
      <c r="A193" s="67"/>
      <c r="B193" s="9"/>
      <c r="C193" s="4"/>
      <c r="D193" s="9" t="s">
        <v>360</v>
      </c>
      <c r="E193" s="364"/>
      <c r="F193" s="365"/>
      <c r="G193" s="366"/>
      <c r="H193" s="364" t="s">
        <v>361</v>
      </c>
      <c r="I193" s="365"/>
      <c r="J193" s="366"/>
      <c r="K193" s="10"/>
      <c r="L193" s="62"/>
      <c r="M193" s="62"/>
      <c r="N193" s="62"/>
      <c r="O193" s="62"/>
      <c r="P193" s="62"/>
      <c r="Q193" s="21">
        <f t="shared" si="4"/>
        <v>0</v>
      </c>
      <c r="R193" s="21">
        <f t="shared" si="5"/>
        <v>0</v>
      </c>
    </row>
    <row r="194" spans="1:18" ht="16.5" customHeight="1">
      <c r="A194" s="69"/>
      <c r="B194" s="354"/>
      <c r="C194" s="359"/>
      <c r="D194" s="8" t="s">
        <v>1121</v>
      </c>
      <c r="E194" s="356"/>
      <c r="F194" s="357"/>
      <c r="G194" s="357"/>
      <c r="H194" s="356" t="s">
        <v>1128</v>
      </c>
      <c r="I194" s="357"/>
      <c r="J194" s="358"/>
      <c r="K194" s="3"/>
      <c r="L194" s="65"/>
      <c r="M194" s="65"/>
      <c r="N194" s="65"/>
      <c r="O194" s="65"/>
      <c r="P194" s="65"/>
      <c r="Q194" s="21">
        <f t="shared" si="4"/>
        <v>0</v>
      </c>
      <c r="R194" s="21">
        <f t="shared" si="5"/>
        <v>0</v>
      </c>
    </row>
    <row r="195" spans="1:18" ht="43.5" customHeight="1">
      <c r="A195" s="60" t="s">
        <v>341</v>
      </c>
      <c r="B195" s="487" t="s">
        <v>663</v>
      </c>
      <c r="C195" s="488"/>
      <c r="D195" s="9" t="s">
        <v>360</v>
      </c>
      <c r="E195" s="484" t="s">
        <v>664</v>
      </c>
      <c r="F195" s="485"/>
      <c r="G195" s="486"/>
      <c r="H195" s="364" t="s">
        <v>361</v>
      </c>
      <c r="I195" s="365"/>
      <c r="J195" s="366"/>
      <c r="K195" s="11" t="s">
        <v>1091</v>
      </c>
      <c r="L195" s="53">
        <v>43</v>
      </c>
      <c r="M195" s="53"/>
      <c r="N195" s="53"/>
      <c r="O195" s="53"/>
      <c r="P195" s="53">
        <v>41</v>
      </c>
      <c r="Q195" s="21">
        <f t="shared" si="4"/>
        <v>42.64</v>
      </c>
      <c r="R195" s="21">
        <f t="shared" si="5"/>
        <v>0.35999999999999943</v>
      </c>
    </row>
    <row r="196" spans="1:18" ht="50.25" customHeight="1">
      <c r="A196" s="60" t="s">
        <v>342</v>
      </c>
      <c r="B196" s="452" t="s">
        <v>671</v>
      </c>
      <c r="C196" s="453"/>
      <c r="D196" s="7" t="s">
        <v>1148</v>
      </c>
      <c r="E196" s="454" t="s">
        <v>662</v>
      </c>
      <c r="F196" s="455"/>
      <c r="G196" s="460"/>
      <c r="H196" s="360" t="s">
        <v>1099</v>
      </c>
      <c r="I196" s="361"/>
      <c r="J196" s="362"/>
      <c r="K196" s="11" t="s">
        <v>1027</v>
      </c>
      <c r="L196" s="53">
        <v>230</v>
      </c>
      <c r="M196" s="53"/>
      <c r="N196" s="53"/>
      <c r="O196" s="53"/>
      <c r="P196" s="53">
        <v>221</v>
      </c>
      <c r="Q196" s="21">
        <f t="shared" si="4"/>
        <v>229.84</v>
      </c>
      <c r="R196" s="21">
        <f t="shared" si="5"/>
        <v>0.1599999999999966</v>
      </c>
    </row>
    <row r="197" spans="1:18" ht="30" customHeight="1">
      <c r="A197" s="93"/>
      <c r="B197" s="9"/>
      <c r="C197" s="10"/>
      <c r="D197" s="9" t="s">
        <v>360</v>
      </c>
      <c r="E197" s="364"/>
      <c r="F197" s="365"/>
      <c r="G197" s="366"/>
      <c r="H197" s="364" t="s">
        <v>361</v>
      </c>
      <c r="I197" s="365"/>
      <c r="J197" s="366"/>
      <c r="K197" s="13"/>
      <c r="L197" s="62"/>
      <c r="M197" s="62"/>
      <c r="N197" s="62"/>
      <c r="O197" s="62"/>
      <c r="P197" s="62"/>
      <c r="Q197" s="21">
        <f t="shared" si="4"/>
        <v>0</v>
      </c>
      <c r="R197" s="21">
        <f t="shared" si="5"/>
        <v>0</v>
      </c>
    </row>
    <row r="198" spans="1:18" ht="16.5" customHeight="1">
      <c r="A198" s="69"/>
      <c r="B198" s="354"/>
      <c r="C198" s="355"/>
      <c r="D198" s="8" t="s">
        <v>1121</v>
      </c>
      <c r="E198" s="356"/>
      <c r="F198" s="357"/>
      <c r="G198" s="358"/>
      <c r="H198" s="356" t="s">
        <v>1128</v>
      </c>
      <c r="I198" s="357"/>
      <c r="J198" s="358"/>
      <c r="K198" s="12"/>
      <c r="L198" s="65"/>
      <c r="M198" s="65"/>
      <c r="N198" s="65"/>
      <c r="O198" s="65"/>
      <c r="P198" s="65"/>
      <c r="Q198" s="21">
        <f t="shared" si="4"/>
        <v>0</v>
      </c>
      <c r="R198" s="21">
        <f t="shared" si="5"/>
        <v>0</v>
      </c>
    </row>
    <row r="199" spans="1:18" ht="53.25" customHeight="1">
      <c r="A199" s="60" t="s">
        <v>343</v>
      </c>
      <c r="B199" s="423" t="s">
        <v>671</v>
      </c>
      <c r="C199" s="424"/>
      <c r="D199" s="7" t="s">
        <v>1149</v>
      </c>
      <c r="E199" s="475" t="s">
        <v>662</v>
      </c>
      <c r="F199" s="476"/>
      <c r="G199" s="477"/>
      <c r="H199" s="360" t="s">
        <v>1276</v>
      </c>
      <c r="I199" s="361"/>
      <c r="J199" s="362"/>
      <c r="K199" s="11" t="s">
        <v>1027</v>
      </c>
      <c r="L199" s="53">
        <v>251</v>
      </c>
      <c r="M199" s="53"/>
      <c r="N199" s="53"/>
      <c r="O199" s="53"/>
      <c r="P199" s="53">
        <v>241</v>
      </c>
      <c r="Q199" s="21">
        <f t="shared" si="4"/>
        <v>250.64000000000001</v>
      </c>
      <c r="R199" s="21">
        <f t="shared" si="5"/>
        <v>0.3599999999999852</v>
      </c>
    </row>
    <row r="200" spans="1:18" ht="27" customHeight="1">
      <c r="A200" s="61"/>
      <c r="B200" s="9"/>
      <c r="C200" s="10"/>
      <c r="D200" s="9" t="s">
        <v>360</v>
      </c>
      <c r="E200" s="364"/>
      <c r="F200" s="365"/>
      <c r="G200" s="366"/>
      <c r="H200" s="364" t="s">
        <v>361</v>
      </c>
      <c r="I200" s="365"/>
      <c r="J200" s="366"/>
      <c r="K200" s="13"/>
      <c r="L200" s="62"/>
      <c r="M200" s="62"/>
      <c r="N200" s="62"/>
      <c r="O200" s="62"/>
      <c r="P200" s="62"/>
      <c r="Q200" s="21">
        <f t="shared" si="4"/>
        <v>0</v>
      </c>
      <c r="R200" s="21">
        <f t="shared" si="5"/>
        <v>0</v>
      </c>
    </row>
    <row r="201" spans="1:18" ht="16.5" customHeight="1">
      <c r="A201" s="64"/>
      <c r="B201" s="354"/>
      <c r="C201" s="355"/>
      <c r="D201" s="8" t="s">
        <v>1121</v>
      </c>
      <c r="E201" s="356"/>
      <c r="F201" s="357"/>
      <c r="G201" s="358"/>
      <c r="H201" s="356" t="s">
        <v>1128</v>
      </c>
      <c r="I201" s="357"/>
      <c r="J201" s="358"/>
      <c r="K201" s="12"/>
      <c r="L201" s="65"/>
      <c r="M201" s="65"/>
      <c r="N201" s="65"/>
      <c r="O201" s="65"/>
      <c r="P201" s="65"/>
      <c r="Q201" s="21">
        <f t="shared" si="4"/>
        <v>0</v>
      </c>
      <c r="R201" s="21">
        <f t="shared" si="5"/>
        <v>0</v>
      </c>
    </row>
    <row r="202" spans="1:18" ht="30" customHeight="1">
      <c r="A202" s="60" t="s">
        <v>344</v>
      </c>
      <c r="B202" s="423" t="s">
        <v>643</v>
      </c>
      <c r="C202" s="424"/>
      <c r="D202" s="7" t="s">
        <v>1121</v>
      </c>
      <c r="E202" s="475" t="s">
        <v>644</v>
      </c>
      <c r="F202" s="476"/>
      <c r="G202" s="477"/>
      <c r="H202" s="367" t="s">
        <v>1087</v>
      </c>
      <c r="I202" s="363"/>
      <c r="J202" s="368"/>
      <c r="K202" s="13" t="s">
        <v>1072</v>
      </c>
      <c r="L202" s="62">
        <v>345</v>
      </c>
      <c r="M202" s="62"/>
      <c r="N202" s="62"/>
      <c r="O202" s="62"/>
      <c r="P202" s="62">
        <v>332</v>
      </c>
      <c r="Q202" s="21">
        <f t="shared" si="4"/>
        <v>345.28000000000003</v>
      </c>
      <c r="R202" s="21">
        <f t="shared" si="5"/>
        <v>-0.28000000000002956</v>
      </c>
    </row>
    <row r="203" spans="1:18" ht="16.5" customHeight="1">
      <c r="A203" s="67"/>
      <c r="B203" s="367"/>
      <c r="C203" s="368"/>
      <c r="D203" s="9" t="s">
        <v>1170</v>
      </c>
      <c r="E203" s="367"/>
      <c r="F203" s="363"/>
      <c r="G203" s="368"/>
      <c r="H203" s="367" t="s">
        <v>1063</v>
      </c>
      <c r="I203" s="363"/>
      <c r="J203" s="368"/>
      <c r="K203" s="13"/>
      <c r="L203" s="62"/>
      <c r="M203" s="62"/>
      <c r="N203" s="62"/>
      <c r="O203" s="62"/>
      <c r="P203" s="62"/>
      <c r="Q203" s="21">
        <f t="shared" si="4"/>
        <v>0</v>
      </c>
      <c r="R203" s="21">
        <f t="shared" si="5"/>
        <v>0</v>
      </c>
    </row>
    <row r="204" spans="1:18" ht="18.75" customHeight="1">
      <c r="A204" s="67"/>
      <c r="B204" s="9"/>
      <c r="C204" s="10"/>
      <c r="D204" s="9" t="s">
        <v>499</v>
      </c>
      <c r="E204" s="367"/>
      <c r="F204" s="363"/>
      <c r="G204" s="368"/>
      <c r="H204" s="367" t="s">
        <v>500</v>
      </c>
      <c r="I204" s="363"/>
      <c r="J204" s="368"/>
      <c r="K204" s="13"/>
      <c r="L204" s="62"/>
      <c r="M204" s="62"/>
      <c r="N204" s="62"/>
      <c r="O204" s="62"/>
      <c r="P204" s="62"/>
      <c r="Q204" s="21">
        <f aca="true" t="shared" si="6" ref="Q204:Q265">P204*1.04</f>
        <v>0</v>
      </c>
      <c r="R204" s="21">
        <f t="shared" si="5"/>
        <v>0</v>
      </c>
    </row>
    <row r="205" spans="1:18" ht="16.5" customHeight="1">
      <c r="A205" s="69"/>
      <c r="B205" s="354"/>
      <c r="C205" s="355"/>
      <c r="D205" s="8" t="s">
        <v>1141</v>
      </c>
      <c r="E205" s="354"/>
      <c r="F205" s="359"/>
      <c r="G205" s="355"/>
      <c r="H205" s="354" t="s">
        <v>1062</v>
      </c>
      <c r="I205" s="359"/>
      <c r="J205" s="355"/>
      <c r="K205" s="12"/>
      <c r="L205" s="65"/>
      <c r="M205" s="65"/>
      <c r="N205" s="65"/>
      <c r="O205" s="65"/>
      <c r="P205" s="65"/>
      <c r="Q205" s="21">
        <f t="shared" si="6"/>
        <v>0</v>
      </c>
      <c r="R205" s="21">
        <f t="shared" si="5"/>
        <v>0</v>
      </c>
    </row>
    <row r="206" spans="1:18" ht="31.5" customHeight="1">
      <c r="A206" s="60" t="s">
        <v>345</v>
      </c>
      <c r="B206" s="423" t="s">
        <v>643</v>
      </c>
      <c r="C206" s="424"/>
      <c r="D206" s="7" t="s">
        <v>1121</v>
      </c>
      <c r="E206" s="475" t="s">
        <v>644</v>
      </c>
      <c r="F206" s="476"/>
      <c r="G206" s="477"/>
      <c r="H206" s="348" t="s">
        <v>1087</v>
      </c>
      <c r="I206" s="353"/>
      <c r="J206" s="349"/>
      <c r="K206" s="11" t="s">
        <v>1072</v>
      </c>
      <c r="L206" s="53">
        <v>311</v>
      </c>
      <c r="M206" s="53"/>
      <c r="N206" s="53"/>
      <c r="O206" s="53"/>
      <c r="P206" s="53">
        <v>299</v>
      </c>
      <c r="Q206" s="21">
        <f t="shared" si="6"/>
        <v>310.96000000000004</v>
      </c>
      <c r="R206" s="21">
        <f t="shared" si="5"/>
        <v>0.03999999999996362</v>
      </c>
    </row>
    <row r="207" spans="1:18" ht="16.5" customHeight="1">
      <c r="A207" s="67"/>
      <c r="B207" s="367"/>
      <c r="C207" s="368"/>
      <c r="D207" s="9" t="s">
        <v>1171</v>
      </c>
      <c r="E207" s="367"/>
      <c r="F207" s="363"/>
      <c r="G207" s="368"/>
      <c r="H207" s="367" t="s">
        <v>1064</v>
      </c>
      <c r="I207" s="363"/>
      <c r="J207" s="368"/>
      <c r="K207" s="13"/>
      <c r="L207" s="62"/>
      <c r="M207" s="62"/>
      <c r="N207" s="62"/>
      <c r="O207" s="62"/>
      <c r="P207" s="62"/>
      <c r="Q207" s="21">
        <f t="shared" si="6"/>
        <v>0</v>
      </c>
      <c r="R207" s="21">
        <f t="shared" si="5"/>
        <v>0</v>
      </c>
    </row>
    <row r="208" spans="1:18" ht="32.25" customHeight="1">
      <c r="A208" s="67"/>
      <c r="B208" s="9"/>
      <c r="C208" s="10"/>
      <c r="D208" s="9" t="s">
        <v>360</v>
      </c>
      <c r="E208" s="367"/>
      <c r="F208" s="363"/>
      <c r="G208" s="368"/>
      <c r="H208" s="364" t="s">
        <v>361</v>
      </c>
      <c r="I208" s="365"/>
      <c r="J208" s="366"/>
      <c r="K208" s="13"/>
      <c r="L208" s="62"/>
      <c r="M208" s="62"/>
      <c r="N208" s="62"/>
      <c r="O208" s="62"/>
      <c r="P208" s="62"/>
      <c r="Q208" s="21">
        <f t="shared" si="6"/>
        <v>0</v>
      </c>
      <c r="R208" s="21">
        <f t="shared" si="5"/>
        <v>0</v>
      </c>
    </row>
    <row r="209" spans="1:18" ht="16.5" customHeight="1">
      <c r="A209" s="69"/>
      <c r="B209" s="354"/>
      <c r="C209" s="355"/>
      <c r="D209" s="8" t="s">
        <v>1172</v>
      </c>
      <c r="E209" s="354"/>
      <c r="F209" s="359"/>
      <c r="G209" s="355"/>
      <c r="H209" s="354" t="s">
        <v>1062</v>
      </c>
      <c r="I209" s="359"/>
      <c r="J209" s="355"/>
      <c r="K209" s="12"/>
      <c r="L209" s="65"/>
      <c r="M209" s="65"/>
      <c r="N209" s="65"/>
      <c r="O209" s="65"/>
      <c r="P209" s="65"/>
      <c r="Q209" s="21">
        <f t="shared" si="6"/>
        <v>0</v>
      </c>
      <c r="R209" s="21">
        <f t="shared" si="5"/>
        <v>0</v>
      </c>
    </row>
    <row r="210" spans="1:18" ht="33" customHeight="1">
      <c r="A210" s="60" t="s">
        <v>346</v>
      </c>
      <c r="B210" s="423" t="s">
        <v>643</v>
      </c>
      <c r="C210" s="424"/>
      <c r="D210" s="7" t="s">
        <v>1121</v>
      </c>
      <c r="E210" s="475" t="s">
        <v>644</v>
      </c>
      <c r="F210" s="476"/>
      <c r="G210" s="477"/>
      <c r="H210" s="348" t="s">
        <v>1087</v>
      </c>
      <c r="I210" s="353"/>
      <c r="J210" s="349"/>
      <c r="K210" s="11" t="s">
        <v>1072</v>
      </c>
      <c r="L210" s="53">
        <v>255</v>
      </c>
      <c r="M210" s="53"/>
      <c r="N210" s="53"/>
      <c r="O210" s="53"/>
      <c r="P210" s="53">
        <v>245</v>
      </c>
      <c r="Q210" s="21">
        <f t="shared" si="6"/>
        <v>254.8</v>
      </c>
      <c r="R210" s="21">
        <f t="shared" si="5"/>
        <v>0.19999999999998863</v>
      </c>
    </row>
    <row r="211" spans="1:18" ht="27" customHeight="1">
      <c r="A211" s="67"/>
      <c r="B211" s="9"/>
      <c r="C211" s="10"/>
      <c r="D211" s="9" t="s">
        <v>360</v>
      </c>
      <c r="E211" s="367"/>
      <c r="F211" s="363"/>
      <c r="G211" s="368"/>
      <c r="H211" s="364" t="s">
        <v>361</v>
      </c>
      <c r="I211" s="365"/>
      <c r="J211" s="366"/>
      <c r="K211" s="13"/>
      <c r="L211" s="62"/>
      <c r="M211" s="62"/>
      <c r="N211" s="62"/>
      <c r="O211" s="62"/>
      <c r="P211" s="62"/>
      <c r="Q211" s="21">
        <f t="shared" si="6"/>
        <v>0</v>
      </c>
      <c r="R211" s="21">
        <f t="shared" si="5"/>
        <v>0</v>
      </c>
    </row>
    <row r="212" spans="1:18" ht="16.5" customHeight="1">
      <c r="A212" s="69"/>
      <c r="B212" s="354"/>
      <c r="C212" s="355"/>
      <c r="D212" s="8" t="s">
        <v>1171</v>
      </c>
      <c r="E212" s="354"/>
      <c r="F212" s="359"/>
      <c r="G212" s="355"/>
      <c r="H212" s="354" t="s">
        <v>1064</v>
      </c>
      <c r="I212" s="359"/>
      <c r="J212" s="355"/>
      <c r="K212" s="12"/>
      <c r="L212" s="65"/>
      <c r="M212" s="65"/>
      <c r="N212" s="65"/>
      <c r="O212" s="65"/>
      <c r="P212" s="65"/>
      <c r="Q212" s="21">
        <f t="shared" si="6"/>
        <v>0</v>
      </c>
      <c r="R212" s="21">
        <f t="shared" si="5"/>
        <v>0</v>
      </c>
    </row>
    <row r="213" spans="1:18" ht="42.75" customHeight="1">
      <c r="A213" s="60" t="s">
        <v>379</v>
      </c>
      <c r="B213" s="423" t="s">
        <v>643</v>
      </c>
      <c r="C213" s="424"/>
      <c r="D213" s="7" t="s">
        <v>374</v>
      </c>
      <c r="E213" s="475" t="s">
        <v>644</v>
      </c>
      <c r="F213" s="476"/>
      <c r="G213" s="477"/>
      <c r="H213" s="348" t="s">
        <v>375</v>
      </c>
      <c r="I213" s="353"/>
      <c r="J213" s="349"/>
      <c r="K213" s="11" t="s">
        <v>1027</v>
      </c>
      <c r="L213" s="62">
        <v>224</v>
      </c>
      <c r="M213" s="62"/>
      <c r="N213" s="62"/>
      <c r="O213" s="62"/>
      <c r="P213" s="62">
        <v>215</v>
      </c>
      <c r="Q213" s="21">
        <f t="shared" si="6"/>
        <v>223.6</v>
      </c>
      <c r="R213" s="21">
        <f t="shared" si="5"/>
        <v>0.4000000000000057</v>
      </c>
    </row>
    <row r="214" spans="1:18" ht="18.75" customHeight="1">
      <c r="A214" s="67"/>
      <c r="B214" s="9"/>
      <c r="C214" s="10"/>
      <c r="D214" s="9" t="s">
        <v>360</v>
      </c>
      <c r="E214" s="367"/>
      <c r="F214" s="363"/>
      <c r="G214" s="368"/>
      <c r="H214" s="364" t="s">
        <v>361</v>
      </c>
      <c r="I214" s="365"/>
      <c r="J214" s="366"/>
      <c r="K214" s="13"/>
      <c r="L214" s="62"/>
      <c r="M214" s="62"/>
      <c r="N214" s="62"/>
      <c r="O214" s="62"/>
      <c r="P214" s="62"/>
      <c r="Q214" s="21">
        <f t="shared" si="6"/>
        <v>0</v>
      </c>
      <c r="R214" s="21">
        <f aca="true" t="shared" si="7" ref="R214:R265">L214-Q214</f>
        <v>0</v>
      </c>
    </row>
    <row r="215" spans="1:18" ht="16.5" customHeight="1">
      <c r="A215" s="67"/>
      <c r="B215" s="354"/>
      <c r="C215" s="355"/>
      <c r="D215" s="8" t="s">
        <v>1121</v>
      </c>
      <c r="E215" s="354"/>
      <c r="F215" s="359"/>
      <c r="G215" s="355"/>
      <c r="H215" s="354" t="s">
        <v>1128</v>
      </c>
      <c r="I215" s="359"/>
      <c r="J215" s="355"/>
      <c r="K215" s="13"/>
      <c r="L215" s="62"/>
      <c r="M215" s="62"/>
      <c r="N215" s="62"/>
      <c r="O215" s="62"/>
      <c r="P215" s="62"/>
      <c r="Q215" s="21">
        <f t="shared" si="6"/>
        <v>0</v>
      </c>
      <c r="R215" s="21">
        <f t="shared" si="7"/>
        <v>0</v>
      </c>
    </row>
    <row r="216" spans="1:18" ht="49.5" customHeight="1">
      <c r="A216" s="60" t="s">
        <v>380</v>
      </c>
      <c r="B216" s="423" t="s">
        <v>671</v>
      </c>
      <c r="C216" s="424"/>
      <c r="D216" s="7" t="s">
        <v>1121</v>
      </c>
      <c r="E216" s="475" t="s">
        <v>662</v>
      </c>
      <c r="F216" s="476"/>
      <c r="G216" s="477"/>
      <c r="H216" s="348" t="s">
        <v>1087</v>
      </c>
      <c r="I216" s="353"/>
      <c r="J216" s="349"/>
      <c r="K216" s="11" t="s">
        <v>1072</v>
      </c>
      <c r="L216" s="53">
        <v>352</v>
      </c>
      <c r="M216" s="53"/>
      <c r="N216" s="53"/>
      <c r="O216" s="53"/>
      <c r="P216" s="53">
        <v>338</v>
      </c>
      <c r="Q216" s="21">
        <f t="shared" si="6"/>
        <v>351.52000000000004</v>
      </c>
      <c r="R216" s="21">
        <f t="shared" si="7"/>
        <v>0.47999999999996135</v>
      </c>
    </row>
    <row r="217" spans="1:18" ht="15.75">
      <c r="A217" s="67"/>
      <c r="B217" s="9"/>
      <c r="C217" s="10"/>
      <c r="D217" s="9" t="s">
        <v>360</v>
      </c>
      <c r="E217" s="367"/>
      <c r="F217" s="363"/>
      <c r="G217" s="368"/>
      <c r="H217" s="364" t="s">
        <v>361</v>
      </c>
      <c r="I217" s="365"/>
      <c r="J217" s="366"/>
      <c r="K217" s="13"/>
      <c r="L217" s="62"/>
      <c r="M217" s="62"/>
      <c r="N217" s="62"/>
      <c r="O217" s="62"/>
      <c r="P217" s="62"/>
      <c r="Q217" s="21">
        <f t="shared" si="6"/>
        <v>0</v>
      </c>
      <c r="R217" s="21">
        <f t="shared" si="7"/>
        <v>0</v>
      </c>
    </row>
    <row r="218" spans="1:18" ht="16.5" customHeight="1" thickBot="1">
      <c r="A218" s="88"/>
      <c r="B218" s="437"/>
      <c r="C218" s="438"/>
      <c r="D218" s="75" t="s">
        <v>377</v>
      </c>
      <c r="E218" s="437"/>
      <c r="F218" s="442"/>
      <c r="G218" s="438"/>
      <c r="H218" s="437" t="s">
        <v>378</v>
      </c>
      <c r="I218" s="442"/>
      <c r="J218" s="438"/>
      <c r="K218" s="76"/>
      <c r="L218" s="77"/>
      <c r="M218" s="77"/>
      <c r="N218" s="77"/>
      <c r="O218" s="77"/>
      <c r="P218" s="77"/>
      <c r="Q218" s="21">
        <f t="shared" si="6"/>
        <v>0</v>
      </c>
      <c r="R218" s="21">
        <f t="shared" si="7"/>
        <v>0</v>
      </c>
    </row>
    <row r="219" spans="1:18" ht="34.5" customHeight="1">
      <c r="A219" s="60" t="s">
        <v>509</v>
      </c>
      <c r="B219" s="348" t="s">
        <v>1109</v>
      </c>
      <c r="C219" s="353"/>
      <c r="D219" s="11" t="s">
        <v>1114</v>
      </c>
      <c r="E219" s="361" t="s">
        <v>1250</v>
      </c>
      <c r="F219" s="361"/>
      <c r="G219" s="362"/>
      <c r="H219" s="348" t="s">
        <v>1039</v>
      </c>
      <c r="I219" s="353"/>
      <c r="J219" s="349"/>
      <c r="K219" s="11" t="s">
        <v>1006</v>
      </c>
      <c r="L219" s="53">
        <v>2084</v>
      </c>
      <c r="M219" s="53"/>
      <c r="N219" s="53"/>
      <c r="O219" s="53"/>
      <c r="P219" s="53">
        <v>2004</v>
      </c>
      <c r="Q219" s="21">
        <f t="shared" si="6"/>
        <v>2084.16</v>
      </c>
      <c r="R219" s="21">
        <f t="shared" si="7"/>
        <v>-0.15999999999985448</v>
      </c>
    </row>
    <row r="220" spans="1:18" ht="33.75" customHeight="1">
      <c r="A220" s="61"/>
      <c r="B220" s="367"/>
      <c r="C220" s="363"/>
      <c r="D220" s="13" t="s">
        <v>1130</v>
      </c>
      <c r="E220" s="497" t="s">
        <v>1249</v>
      </c>
      <c r="F220" s="497"/>
      <c r="G220" s="498"/>
      <c r="H220" s="367" t="s">
        <v>1131</v>
      </c>
      <c r="I220" s="363"/>
      <c r="J220" s="368"/>
      <c r="K220" s="13"/>
      <c r="L220" s="62"/>
      <c r="M220" s="62"/>
      <c r="N220" s="62"/>
      <c r="O220" s="62"/>
      <c r="P220" s="62"/>
      <c r="Q220" s="21">
        <f t="shared" si="6"/>
        <v>0</v>
      </c>
      <c r="R220" s="21">
        <f t="shared" si="7"/>
        <v>0</v>
      </c>
    </row>
    <row r="221" spans="1:18" ht="16.5" customHeight="1">
      <c r="A221" s="67"/>
      <c r="B221" s="699"/>
      <c r="C221" s="700"/>
      <c r="D221" s="9" t="s">
        <v>360</v>
      </c>
      <c r="E221" s="367"/>
      <c r="F221" s="363"/>
      <c r="G221" s="368"/>
      <c r="H221" s="367" t="s">
        <v>361</v>
      </c>
      <c r="I221" s="363"/>
      <c r="J221" s="368"/>
      <c r="K221" s="13"/>
      <c r="L221" s="62"/>
      <c r="M221" s="62"/>
      <c r="N221" s="62"/>
      <c r="O221" s="62"/>
      <c r="P221" s="62"/>
      <c r="Q221" s="21">
        <f t="shared" si="6"/>
        <v>0</v>
      </c>
      <c r="R221" s="21">
        <f t="shared" si="7"/>
        <v>0</v>
      </c>
    </row>
    <row r="222" spans="1:18" ht="16.5" customHeight="1">
      <c r="A222" s="61"/>
      <c r="B222" s="367"/>
      <c r="C222" s="363"/>
      <c r="D222" s="13" t="s">
        <v>1117</v>
      </c>
      <c r="E222" s="363"/>
      <c r="F222" s="363"/>
      <c r="G222" s="368"/>
      <c r="H222" s="367" t="s">
        <v>1006</v>
      </c>
      <c r="I222" s="363"/>
      <c r="J222" s="368"/>
      <c r="K222" s="13"/>
      <c r="L222" s="62"/>
      <c r="M222" s="62"/>
      <c r="N222" s="62"/>
      <c r="O222" s="62"/>
      <c r="P222" s="62"/>
      <c r="Q222" s="21">
        <f t="shared" si="6"/>
        <v>0</v>
      </c>
      <c r="R222" s="21">
        <f t="shared" si="7"/>
        <v>0</v>
      </c>
    </row>
    <row r="223" spans="1:18" ht="16.5" customHeight="1" thickBot="1">
      <c r="A223" s="61"/>
      <c r="B223" s="367"/>
      <c r="C223" s="363"/>
      <c r="D223" s="12" t="s">
        <v>496</v>
      </c>
      <c r="E223" s="363"/>
      <c r="F223" s="363"/>
      <c r="G223" s="368"/>
      <c r="H223" s="367" t="s">
        <v>493</v>
      </c>
      <c r="I223" s="363"/>
      <c r="J223" s="368"/>
      <c r="K223" s="13"/>
      <c r="L223" s="62"/>
      <c r="M223" s="62"/>
      <c r="N223" s="62"/>
      <c r="O223" s="62"/>
      <c r="P223" s="62"/>
      <c r="Q223" s="21">
        <f t="shared" si="6"/>
        <v>0</v>
      </c>
      <c r="R223" s="21">
        <f t="shared" si="7"/>
        <v>0</v>
      </c>
    </row>
    <row r="224" spans="1:17" ht="16.5" customHeight="1">
      <c r="A224" s="689" t="s">
        <v>1036</v>
      </c>
      <c r="B224" s="375" t="s">
        <v>1035</v>
      </c>
      <c r="C224" s="375"/>
      <c r="D224" s="374" t="s">
        <v>393</v>
      </c>
      <c r="E224" s="374" t="s">
        <v>1051</v>
      </c>
      <c r="F224" s="375"/>
      <c r="G224" s="376"/>
      <c r="H224" s="374" t="s">
        <v>1038</v>
      </c>
      <c r="I224" s="375"/>
      <c r="J224" s="376"/>
      <c r="K224" s="374" t="s">
        <v>1016</v>
      </c>
      <c r="L224" s="113" t="s">
        <v>17</v>
      </c>
      <c r="M224" s="113"/>
      <c r="N224" s="113"/>
      <c r="O224" s="113"/>
      <c r="P224" s="113" t="s">
        <v>17</v>
      </c>
      <c r="Q224" s="21" t="e">
        <f t="shared" si="6"/>
        <v>#VALUE!</v>
      </c>
    </row>
    <row r="225" spans="1:17" ht="16.5" customHeight="1" thickBot="1">
      <c r="A225" s="690"/>
      <c r="B225" s="458"/>
      <c r="C225" s="458"/>
      <c r="D225" s="457"/>
      <c r="E225" s="457"/>
      <c r="F225" s="458"/>
      <c r="G225" s="459"/>
      <c r="H225" s="457"/>
      <c r="I225" s="458"/>
      <c r="J225" s="459"/>
      <c r="K225" s="457"/>
      <c r="L225" s="323" t="s">
        <v>1037</v>
      </c>
      <c r="M225" s="114"/>
      <c r="N225" s="114"/>
      <c r="O225" s="114"/>
      <c r="P225" s="323" t="s">
        <v>1037</v>
      </c>
      <c r="Q225" s="21" t="e">
        <f t="shared" si="6"/>
        <v>#VALUE!</v>
      </c>
    </row>
    <row r="226" spans="1:18" ht="42" customHeight="1">
      <c r="A226" s="61" t="s">
        <v>510</v>
      </c>
      <c r="B226" s="367" t="s">
        <v>1109</v>
      </c>
      <c r="C226" s="363"/>
      <c r="D226" s="13" t="s">
        <v>1114</v>
      </c>
      <c r="E226" s="365" t="s">
        <v>1250</v>
      </c>
      <c r="F226" s="365"/>
      <c r="G226" s="366"/>
      <c r="H226" s="367" t="s">
        <v>1039</v>
      </c>
      <c r="I226" s="363"/>
      <c r="J226" s="368"/>
      <c r="K226" s="13" t="s">
        <v>1006</v>
      </c>
      <c r="L226" s="62">
        <v>1666</v>
      </c>
      <c r="M226" s="53"/>
      <c r="N226" s="53"/>
      <c r="O226" s="53"/>
      <c r="P226" s="62">
        <v>1602</v>
      </c>
      <c r="Q226" s="21">
        <f t="shared" si="6"/>
        <v>1666.0800000000002</v>
      </c>
      <c r="R226" s="21">
        <f t="shared" si="7"/>
        <v>-0.08000000000015461</v>
      </c>
    </row>
    <row r="227" spans="1:18" ht="30" customHeight="1">
      <c r="A227" s="61"/>
      <c r="B227" s="367"/>
      <c r="C227" s="363"/>
      <c r="D227" s="13" t="s">
        <v>1130</v>
      </c>
      <c r="E227" s="497" t="s">
        <v>1249</v>
      </c>
      <c r="F227" s="497"/>
      <c r="G227" s="498"/>
      <c r="H227" s="367" t="s">
        <v>1131</v>
      </c>
      <c r="I227" s="363"/>
      <c r="J227" s="368"/>
      <c r="K227" s="13"/>
      <c r="L227" s="62"/>
      <c r="M227" s="62"/>
      <c r="N227" s="62"/>
      <c r="O227" s="62"/>
      <c r="P227" s="62"/>
      <c r="Q227" s="21">
        <f t="shared" si="6"/>
        <v>0</v>
      </c>
      <c r="R227" s="21">
        <f t="shared" si="7"/>
        <v>0</v>
      </c>
    </row>
    <row r="228" spans="1:18" ht="16.5" customHeight="1">
      <c r="A228" s="67"/>
      <c r="B228" s="699"/>
      <c r="C228" s="700"/>
      <c r="D228" s="9" t="s">
        <v>360</v>
      </c>
      <c r="E228" s="367"/>
      <c r="F228" s="363"/>
      <c r="G228" s="368"/>
      <c r="H228" s="367" t="s">
        <v>361</v>
      </c>
      <c r="I228" s="363"/>
      <c r="J228" s="368"/>
      <c r="K228" s="13"/>
      <c r="L228" s="62"/>
      <c r="M228" s="62"/>
      <c r="N228" s="62"/>
      <c r="O228" s="62"/>
      <c r="P228" s="62"/>
      <c r="Q228" s="21">
        <f t="shared" si="6"/>
        <v>0</v>
      </c>
      <c r="R228" s="21">
        <f t="shared" si="7"/>
        <v>0</v>
      </c>
    </row>
    <row r="229" spans="1:18" ht="16.5" customHeight="1">
      <c r="A229" s="61"/>
      <c r="B229" s="367"/>
      <c r="C229" s="363"/>
      <c r="D229" s="13" t="s">
        <v>1117</v>
      </c>
      <c r="E229" s="363"/>
      <c r="F229" s="363"/>
      <c r="G229" s="368"/>
      <c r="H229" s="367" t="s">
        <v>1006</v>
      </c>
      <c r="I229" s="363"/>
      <c r="J229" s="368"/>
      <c r="K229" s="13"/>
      <c r="L229" s="62"/>
      <c r="M229" s="62"/>
      <c r="N229" s="62"/>
      <c r="O229" s="62"/>
      <c r="P229" s="62"/>
      <c r="Q229" s="21">
        <f t="shared" si="6"/>
        <v>0</v>
      </c>
      <c r="R229" s="21">
        <f t="shared" si="7"/>
        <v>0</v>
      </c>
    </row>
    <row r="230" spans="1:18" ht="16.5" customHeight="1" thickBot="1">
      <c r="A230" s="61"/>
      <c r="B230" s="367"/>
      <c r="C230" s="363"/>
      <c r="D230" s="13" t="s">
        <v>498</v>
      </c>
      <c r="E230" s="363"/>
      <c r="F230" s="363"/>
      <c r="G230" s="368"/>
      <c r="H230" s="367" t="s">
        <v>497</v>
      </c>
      <c r="I230" s="363"/>
      <c r="J230" s="368"/>
      <c r="K230" s="13"/>
      <c r="L230" s="62"/>
      <c r="M230" s="62"/>
      <c r="N230" s="62"/>
      <c r="O230" s="62"/>
      <c r="P230" s="62"/>
      <c r="Q230" s="21">
        <f t="shared" si="6"/>
        <v>0</v>
      </c>
      <c r="R230" s="21">
        <f t="shared" si="7"/>
        <v>0</v>
      </c>
    </row>
    <row r="231" spans="1:18" ht="16.5" customHeight="1" thickBot="1">
      <c r="A231" s="715" t="s">
        <v>350</v>
      </c>
      <c r="B231" s="716"/>
      <c r="C231" s="716"/>
      <c r="D231" s="716"/>
      <c r="E231" s="716"/>
      <c r="F231" s="716"/>
      <c r="G231" s="716"/>
      <c r="H231" s="716"/>
      <c r="I231" s="716"/>
      <c r="J231" s="716"/>
      <c r="K231" s="716"/>
      <c r="L231" s="717"/>
      <c r="M231" s="315"/>
      <c r="N231" s="315"/>
      <c r="O231" s="315"/>
      <c r="Q231" s="21">
        <f t="shared" si="6"/>
        <v>0</v>
      </c>
      <c r="R231" s="21">
        <f t="shared" si="7"/>
        <v>0</v>
      </c>
    </row>
    <row r="232" spans="1:18" ht="16.5" customHeight="1">
      <c r="A232" s="59" t="s">
        <v>1246</v>
      </c>
      <c r="B232" s="429" t="s">
        <v>1103</v>
      </c>
      <c r="C232" s="430"/>
      <c r="D232" s="48" t="s">
        <v>987</v>
      </c>
      <c r="E232" s="431" t="s">
        <v>1050</v>
      </c>
      <c r="F232" s="432"/>
      <c r="G232" s="433"/>
      <c r="H232" s="431" t="s">
        <v>1105</v>
      </c>
      <c r="I232" s="432"/>
      <c r="J232" s="433"/>
      <c r="K232" s="50" t="s">
        <v>1006</v>
      </c>
      <c r="L232" s="51">
        <v>146</v>
      </c>
      <c r="M232" s="53"/>
      <c r="N232" s="53"/>
      <c r="O232" s="53"/>
      <c r="P232" s="51">
        <v>140</v>
      </c>
      <c r="Q232" s="21">
        <f t="shared" si="6"/>
        <v>145.6</v>
      </c>
      <c r="R232" s="21">
        <f t="shared" si="7"/>
        <v>0.4000000000000057</v>
      </c>
    </row>
    <row r="233" spans="1:18" ht="29.25" customHeight="1">
      <c r="A233" s="104" t="s">
        <v>14</v>
      </c>
      <c r="B233" s="348" t="s">
        <v>1022</v>
      </c>
      <c r="C233" s="349"/>
      <c r="D233" s="6" t="s">
        <v>1143</v>
      </c>
      <c r="E233" s="360" t="s">
        <v>1142</v>
      </c>
      <c r="F233" s="361"/>
      <c r="G233" s="362"/>
      <c r="H233" s="360" t="s">
        <v>1092</v>
      </c>
      <c r="I233" s="361"/>
      <c r="J233" s="362"/>
      <c r="K233" s="11" t="s">
        <v>1093</v>
      </c>
      <c r="L233" s="53">
        <v>27</v>
      </c>
      <c r="M233" s="53"/>
      <c r="N233" s="53"/>
      <c r="O233" s="53"/>
      <c r="P233" s="53">
        <v>26</v>
      </c>
      <c r="Q233" s="21">
        <f t="shared" si="6"/>
        <v>27.04</v>
      </c>
      <c r="R233" s="21">
        <f t="shared" si="7"/>
        <v>-0.03999999999999915</v>
      </c>
    </row>
    <row r="234" spans="1:18" ht="16.5" customHeight="1">
      <c r="A234" s="105"/>
      <c r="B234" s="354"/>
      <c r="C234" s="355"/>
      <c r="D234" s="8" t="s">
        <v>1117</v>
      </c>
      <c r="E234" s="356"/>
      <c r="F234" s="357"/>
      <c r="G234" s="358"/>
      <c r="H234" s="356" t="s">
        <v>1006</v>
      </c>
      <c r="I234" s="357"/>
      <c r="J234" s="358"/>
      <c r="K234" s="12"/>
      <c r="L234" s="65"/>
      <c r="M234" s="65"/>
      <c r="N234" s="65"/>
      <c r="O234" s="65"/>
      <c r="P234" s="65"/>
      <c r="Q234" s="21">
        <f t="shared" si="6"/>
        <v>0</v>
      </c>
      <c r="R234" s="21">
        <f t="shared" si="7"/>
        <v>0</v>
      </c>
    </row>
    <row r="235" spans="1:18" ht="31.5" customHeight="1">
      <c r="A235" s="72" t="s">
        <v>15</v>
      </c>
      <c r="B235" s="348" t="s">
        <v>955</v>
      </c>
      <c r="C235" s="349"/>
      <c r="D235" s="6" t="s">
        <v>1145</v>
      </c>
      <c r="E235" s="499" t="s">
        <v>637</v>
      </c>
      <c r="F235" s="500"/>
      <c r="G235" s="501"/>
      <c r="H235" s="360" t="s">
        <v>1094</v>
      </c>
      <c r="I235" s="361"/>
      <c r="J235" s="362"/>
      <c r="K235" s="11" t="s">
        <v>1078</v>
      </c>
      <c r="L235" s="53">
        <v>587</v>
      </c>
      <c r="M235" s="53"/>
      <c r="N235" s="53"/>
      <c r="O235" s="53"/>
      <c r="P235" s="53">
        <v>564</v>
      </c>
      <c r="Q235" s="21">
        <f t="shared" si="6"/>
        <v>586.5600000000001</v>
      </c>
      <c r="R235" s="21">
        <f t="shared" si="7"/>
        <v>0.4399999999999409</v>
      </c>
    </row>
    <row r="236" spans="1:18" ht="36.75" customHeight="1">
      <c r="A236" s="72" t="s">
        <v>1265</v>
      </c>
      <c r="B236" s="348" t="s">
        <v>955</v>
      </c>
      <c r="C236" s="349"/>
      <c r="D236" s="6" t="s">
        <v>1146</v>
      </c>
      <c r="E236" s="499" t="s">
        <v>637</v>
      </c>
      <c r="F236" s="500"/>
      <c r="G236" s="501"/>
      <c r="H236" s="360" t="s">
        <v>1102</v>
      </c>
      <c r="I236" s="361"/>
      <c r="J236" s="362"/>
      <c r="K236" s="2" t="s">
        <v>1006</v>
      </c>
      <c r="L236" s="66">
        <v>102</v>
      </c>
      <c r="M236" s="66"/>
      <c r="N236" s="66"/>
      <c r="O236" s="66"/>
      <c r="P236" s="66">
        <v>98</v>
      </c>
      <c r="Q236" s="21">
        <f t="shared" si="6"/>
        <v>101.92</v>
      </c>
      <c r="R236" s="21">
        <f t="shared" si="7"/>
        <v>0.0799999999999983</v>
      </c>
    </row>
    <row r="237" spans="1:18" ht="16.5" customHeight="1">
      <c r="A237" s="69"/>
      <c r="B237" s="354"/>
      <c r="C237" s="355"/>
      <c r="D237" s="8" t="s">
        <v>1117</v>
      </c>
      <c r="E237" s="356"/>
      <c r="F237" s="357"/>
      <c r="G237" s="357"/>
      <c r="H237" s="356" t="s">
        <v>1006</v>
      </c>
      <c r="I237" s="357"/>
      <c r="J237" s="358"/>
      <c r="K237" s="3"/>
      <c r="L237" s="70"/>
      <c r="M237" s="70"/>
      <c r="N237" s="70"/>
      <c r="O237" s="70"/>
      <c r="P237" s="70"/>
      <c r="Q237" s="21">
        <f t="shared" si="6"/>
        <v>0</v>
      </c>
      <c r="R237" s="21">
        <f t="shared" si="7"/>
        <v>0</v>
      </c>
    </row>
    <row r="238" spans="1:18" ht="30" customHeight="1">
      <c r="A238" s="72" t="s">
        <v>1266</v>
      </c>
      <c r="B238" s="348" t="s">
        <v>955</v>
      </c>
      <c r="C238" s="349"/>
      <c r="D238" s="6" t="s">
        <v>1147</v>
      </c>
      <c r="E238" s="499" t="s">
        <v>637</v>
      </c>
      <c r="F238" s="500"/>
      <c r="G238" s="501"/>
      <c r="H238" s="364" t="s">
        <v>1095</v>
      </c>
      <c r="I238" s="365"/>
      <c r="J238" s="366"/>
      <c r="K238" s="11" t="s">
        <v>1006</v>
      </c>
      <c r="L238" s="53">
        <v>92</v>
      </c>
      <c r="M238" s="53"/>
      <c r="N238" s="53"/>
      <c r="O238" s="53"/>
      <c r="P238" s="53">
        <v>88</v>
      </c>
      <c r="Q238" s="21">
        <f t="shared" si="6"/>
        <v>91.52000000000001</v>
      </c>
      <c r="R238" s="21">
        <f t="shared" si="7"/>
        <v>0.47999999999998977</v>
      </c>
    </row>
    <row r="239" spans="1:18" ht="16.5" customHeight="1">
      <c r="A239" s="69"/>
      <c r="B239" s="354"/>
      <c r="C239" s="355"/>
      <c r="D239" s="8" t="s">
        <v>1117</v>
      </c>
      <c r="E239" s="356"/>
      <c r="F239" s="357"/>
      <c r="G239" s="357"/>
      <c r="H239" s="356" t="s">
        <v>1006</v>
      </c>
      <c r="I239" s="357"/>
      <c r="J239" s="358"/>
      <c r="K239" s="12"/>
      <c r="L239" s="65"/>
      <c r="M239" s="65"/>
      <c r="N239" s="65"/>
      <c r="O239" s="65"/>
      <c r="P239" s="65"/>
      <c r="Q239" s="21">
        <f t="shared" si="6"/>
        <v>0</v>
      </c>
      <c r="R239" s="21">
        <f t="shared" si="7"/>
        <v>0</v>
      </c>
    </row>
    <row r="240" spans="1:18" ht="47.25" customHeight="1">
      <c r="A240" s="72" t="s">
        <v>1267</v>
      </c>
      <c r="B240" s="348" t="s">
        <v>955</v>
      </c>
      <c r="C240" s="349"/>
      <c r="D240" s="6" t="s">
        <v>1096</v>
      </c>
      <c r="E240" s="499" t="s">
        <v>637</v>
      </c>
      <c r="F240" s="500"/>
      <c r="G240" s="501"/>
      <c r="H240" s="360" t="s">
        <v>1097</v>
      </c>
      <c r="I240" s="361"/>
      <c r="J240" s="362"/>
      <c r="K240" s="11" t="s">
        <v>1006</v>
      </c>
      <c r="L240" s="53">
        <v>158</v>
      </c>
      <c r="M240" s="53"/>
      <c r="N240" s="53"/>
      <c r="O240" s="53"/>
      <c r="P240" s="53">
        <v>152</v>
      </c>
      <c r="Q240" s="21">
        <f t="shared" si="6"/>
        <v>158.08</v>
      </c>
      <c r="R240" s="21">
        <f t="shared" si="7"/>
        <v>-0.0800000000000125</v>
      </c>
    </row>
    <row r="241" spans="1:18" ht="16.5" customHeight="1">
      <c r="A241" s="69"/>
      <c r="B241" s="354"/>
      <c r="C241" s="355"/>
      <c r="D241" s="8" t="s">
        <v>1117</v>
      </c>
      <c r="E241" s="356"/>
      <c r="F241" s="357"/>
      <c r="G241" s="357"/>
      <c r="H241" s="356" t="s">
        <v>1006</v>
      </c>
      <c r="I241" s="357"/>
      <c r="J241" s="358"/>
      <c r="K241" s="12"/>
      <c r="L241" s="65"/>
      <c r="M241" s="65"/>
      <c r="N241" s="65"/>
      <c r="O241" s="65"/>
      <c r="P241" s="65"/>
      <c r="Q241" s="21">
        <f t="shared" si="6"/>
        <v>0</v>
      </c>
      <c r="R241" s="21">
        <f t="shared" si="7"/>
        <v>0</v>
      </c>
    </row>
    <row r="242" spans="1:18" s="21" customFormat="1" ht="30" customHeight="1">
      <c r="A242" s="192" t="s">
        <v>366</v>
      </c>
      <c r="B242" s="177" t="s">
        <v>365</v>
      </c>
      <c r="C242" s="179"/>
      <c r="D242" s="177"/>
      <c r="E242" s="712" t="s">
        <v>639</v>
      </c>
      <c r="F242" s="713"/>
      <c r="G242" s="714"/>
      <c r="H242" s="709"/>
      <c r="I242" s="710"/>
      <c r="J242" s="711"/>
      <c r="K242" s="193" t="s">
        <v>1006</v>
      </c>
      <c r="L242" s="198">
        <v>396</v>
      </c>
      <c r="M242" s="198"/>
      <c r="N242" s="198"/>
      <c r="O242" s="198"/>
      <c r="P242" s="198">
        <v>381</v>
      </c>
      <c r="Q242" s="21">
        <f t="shared" si="6"/>
        <v>396.24</v>
      </c>
      <c r="R242" s="21">
        <f t="shared" si="7"/>
        <v>-0.2400000000000091</v>
      </c>
    </row>
    <row r="243" spans="1:18" ht="33" customHeight="1">
      <c r="A243" s="83" t="s">
        <v>1277</v>
      </c>
      <c r="B243" s="348" t="s">
        <v>958</v>
      </c>
      <c r="C243" s="349"/>
      <c r="D243" s="7"/>
      <c r="E243" s="381" t="s">
        <v>1150</v>
      </c>
      <c r="F243" s="382"/>
      <c r="G243" s="383"/>
      <c r="H243" s="381"/>
      <c r="I243" s="382"/>
      <c r="J243" s="383"/>
      <c r="K243" s="11" t="s">
        <v>1006</v>
      </c>
      <c r="L243" s="53">
        <v>96</v>
      </c>
      <c r="M243" s="53"/>
      <c r="N243" s="53"/>
      <c r="O243" s="53"/>
      <c r="P243" s="53">
        <v>92</v>
      </c>
      <c r="Q243" s="21">
        <f t="shared" si="6"/>
        <v>95.68</v>
      </c>
      <c r="R243" s="21">
        <f t="shared" si="7"/>
        <v>0.3199999999999932</v>
      </c>
    </row>
    <row r="244" spans="1:18" ht="46.5" customHeight="1">
      <c r="A244" s="72" t="s">
        <v>16</v>
      </c>
      <c r="B244" s="348" t="s">
        <v>1080</v>
      </c>
      <c r="C244" s="349"/>
      <c r="D244" s="6"/>
      <c r="E244" s="381" t="s">
        <v>383</v>
      </c>
      <c r="F244" s="382"/>
      <c r="G244" s="383"/>
      <c r="H244" s="360"/>
      <c r="I244" s="361"/>
      <c r="J244" s="362"/>
      <c r="K244" s="11" t="s">
        <v>1006</v>
      </c>
      <c r="L244" s="53">
        <v>300</v>
      </c>
      <c r="M244" s="53"/>
      <c r="N244" s="53"/>
      <c r="O244" s="53"/>
      <c r="P244" s="53">
        <v>277</v>
      </c>
      <c r="Q244" s="21">
        <f t="shared" si="6"/>
        <v>288.08</v>
      </c>
      <c r="R244" s="21">
        <f t="shared" si="7"/>
        <v>11.920000000000016</v>
      </c>
    </row>
    <row r="245" spans="1:18" ht="32.25" customHeight="1">
      <c r="A245" s="84" t="s">
        <v>1303</v>
      </c>
      <c r="B245" s="379" t="s">
        <v>1103</v>
      </c>
      <c r="C245" s="380"/>
      <c r="D245" s="16" t="s">
        <v>988</v>
      </c>
      <c r="E245" s="364" t="s">
        <v>1050</v>
      </c>
      <c r="F245" s="365"/>
      <c r="G245" s="366"/>
      <c r="H245" s="381" t="s">
        <v>1059</v>
      </c>
      <c r="I245" s="382"/>
      <c r="J245" s="383"/>
      <c r="K245" s="18" t="s">
        <v>1006</v>
      </c>
      <c r="L245" s="63">
        <v>292</v>
      </c>
      <c r="M245" s="63"/>
      <c r="N245" s="63"/>
      <c r="O245" s="63"/>
      <c r="P245" s="63">
        <v>281</v>
      </c>
      <c r="Q245" s="21">
        <f t="shared" si="6"/>
        <v>292.24</v>
      </c>
      <c r="R245" s="21">
        <f t="shared" si="7"/>
        <v>-0.2400000000000091</v>
      </c>
    </row>
    <row r="246" spans="1:18" ht="32.25" customHeight="1">
      <c r="A246" s="61" t="s">
        <v>1318</v>
      </c>
      <c r="B246" s="363" t="s">
        <v>974</v>
      </c>
      <c r="C246" s="363"/>
      <c r="D246" s="9"/>
      <c r="E246" s="391" t="s">
        <v>1319</v>
      </c>
      <c r="F246" s="392"/>
      <c r="G246" s="393"/>
      <c r="H246" s="356"/>
      <c r="I246" s="357"/>
      <c r="J246" s="358"/>
      <c r="K246" s="13" t="s">
        <v>1078</v>
      </c>
      <c r="L246" s="62">
        <v>276</v>
      </c>
      <c r="M246" s="62"/>
      <c r="N246" s="62"/>
      <c r="O246" s="62"/>
      <c r="P246" s="62">
        <v>265</v>
      </c>
      <c r="Q246" s="21">
        <f t="shared" si="6"/>
        <v>275.6</v>
      </c>
      <c r="R246" s="21">
        <f t="shared" si="7"/>
        <v>0.39999999999997726</v>
      </c>
    </row>
    <row r="247" spans="1:18" ht="30.75" customHeight="1">
      <c r="A247" s="82" t="s">
        <v>1320</v>
      </c>
      <c r="B247" s="384" t="s">
        <v>975</v>
      </c>
      <c r="C247" s="384"/>
      <c r="D247" s="15"/>
      <c r="E247" s="391" t="s">
        <v>1322</v>
      </c>
      <c r="F247" s="392"/>
      <c r="G247" s="393"/>
      <c r="H247" s="381"/>
      <c r="I247" s="382"/>
      <c r="J247" s="383"/>
      <c r="K247" s="18" t="s">
        <v>1078</v>
      </c>
      <c r="L247" s="63">
        <v>240</v>
      </c>
      <c r="M247" s="63"/>
      <c r="N247" s="63"/>
      <c r="O247" s="63"/>
      <c r="P247" s="63">
        <v>231</v>
      </c>
      <c r="Q247" s="21">
        <f t="shared" si="6"/>
        <v>240.24</v>
      </c>
      <c r="R247" s="21">
        <f t="shared" si="7"/>
        <v>-0.2400000000000091</v>
      </c>
    </row>
    <row r="248" spans="1:18" ht="30.75" customHeight="1" thickBot="1">
      <c r="A248" s="71" t="s">
        <v>1323</v>
      </c>
      <c r="B248" s="385" t="s">
        <v>976</v>
      </c>
      <c r="C248" s="385"/>
      <c r="D248" s="55"/>
      <c r="E248" s="386" t="s">
        <v>1321</v>
      </c>
      <c r="F248" s="387"/>
      <c r="G248" s="388"/>
      <c r="H248" s="400"/>
      <c r="I248" s="401"/>
      <c r="J248" s="402"/>
      <c r="K248" s="57" t="s">
        <v>1078</v>
      </c>
      <c r="L248" s="58">
        <v>107</v>
      </c>
      <c r="M248" s="58"/>
      <c r="N248" s="58"/>
      <c r="O248" s="58"/>
      <c r="P248" s="58">
        <v>103</v>
      </c>
      <c r="Q248" s="21">
        <f t="shared" si="6"/>
        <v>107.12</v>
      </c>
      <c r="R248" s="21">
        <f t="shared" si="7"/>
        <v>-0.12000000000000455</v>
      </c>
    </row>
    <row r="249" spans="1:18" ht="33.75" customHeight="1" thickBot="1">
      <c r="A249" s="154" t="s">
        <v>1204</v>
      </c>
      <c r="B249" s="377" t="s">
        <v>1028</v>
      </c>
      <c r="C249" s="377"/>
      <c r="D249" s="377"/>
      <c r="E249" s="377"/>
      <c r="F249" s="377"/>
      <c r="G249" s="377"/>
      <c r="H249" s="377"/>
      <c r="I249" s="377"/>
      <c r="J249" s="377"/>
      <c r="K249" s="377"/>
      <c r="L249" s="378"/>
      <c r="M249" s="106"/>
      <c r="N249" s="106"/>
      <c r="O249" s="106"/>
      <c r="Q249" s="21">
        <f t="shared" si="6"/>
        <v>0</v>
      </c>
      <c r="R249" s="21">
        <f t="shared" si="7"/>
        <v>0</v>
      </c>
    </row>
    <row r="250" spans="1:18" ht="33" customHeight="1">
      <c r="A250" s="59" t="s">
        <v>1205</v>
      </c>
      <c r="B250" s="369" t="s">
        <v>1103</v>
      </c>
      <c r="C250" s="370"/>
      <c r="D250" s="48" t="s">
        <v>1206</v>
      </c>
      <c r="E250" s="371" t="s">
        <v>1050</v>
      </c>
      <c r="F250" s="372"/>
      <c r="G250" s="373"/>
      <c r="H250" s="374" t="s">
        <v>469</v>
      </c>
      <c r="I250" s="375"/>
      <c r="J250" s="376"/>
      <c r="K250" s="50" t="s">
        <v>1006</v>
      </c>
      <c r="L250" s="51">
        <v>71</v>
      </c>
      <c r="M250" s="51"/>
      <c r="N250" s="51"/>
      <c r="O250" s="51"/>
      <c r="P250" s="51">
        <v>68</v>
      </c>
      <c r="Q250" s="21">
        <f t="shared" si="6"/>
        <v>70.72</v>
      </c>
      <c r="R250" s="21">
        <f t="shared" si="7"/>
        <v>0.28000000000000114</v>
      </c>
    </row>
    <row r="251" spans="1:18" ht="16.5" customHeight="1" thickBot="1">
      <c r="A251" s="64"/>
      <c r="B251" s="359"/>
      <c r="C251" s="355"/>
      <c r="D251" s="8" t="s">
        <v>1152</v>
      </c>
      <c r="E251" s="356"/>
      <c r="F251" s="357"/>
      <c r="G251" s="358"/>
      <c r="H251" s="354" t="s">
        <v>1056</v>
      </c>
      <c r="I251" s="359"/>
      <c r="J251" s="359"/>
      <c r="K251" s="12"/>
      <c r="L251" s="65"/>
      <c r="M251" s="65"/>
      <c r="N251" s="65"/>
      <c r="O251" s="65"/>
      <c r="P251" s="65"/>
      <c r="Q251" s="21">
        <f t="shared" si="6"/>
        <v>0</v>
      </c>
      <c r="R251" s="21">
        <f t="shared" si="7"/>
        <v>0</v>
      </c>
    </row>
    <row r="252" spans="1:17" ht="33" customHeight="1" thickBot="1">
      <c r="A252" s="82" t="s">
        <v>83</v>
      </c>
      <c r="B252" s="505" t="s">
        <v>1103</v>
      </c>
      <c r="C252" s="505"/>
      <c r="D252" s="18" t="s">
        <v>84</v>
      </c>
      <c r="E252" s="506" t="s">
        <v>1050</v>
      </c>
      <c r="F252" s="506"/>
      <c r="G252" s="506"/>
      <c r="H252" s="543" t="s">
        <v>85</v>
      </c>
      <c r="I252" s="543"/>
      <c r="J252" s="543"/>
      <c r="K252" s="18" t="s">
        <v>1006</v>
      </c>
      <c r="L252" s="63">
        <v>66</v>
      </c>
      <c r="M252" s="184"/>
      <c r="P252" s="63">
        <v>63</v>
      </c>
      <c r="Q252" s="21">
        <f t="shared" si="6"/>
        <v>65.52</v>
      </c>
    </row>
    <row r="253" spans="1:17" ht="48.75" customHeight="1">
      <c r="A253" s="61" t="s">
        <v>86</v>
      </c>
      <c r="B253" s="363" t="s">
        <v>1103</v>
      </c>
      <c r="C253" s="368"/>
      <c r="D253" s="9" t="s">
        <v>87</v>
      </c>
      <c r="E253" s="508" t="s">
        <v>1050</v>
      </c>
      <c r="F253" s="497"/>
      <c r="G253" s="498"/>
      <c r="H253" s="364" t="s">
        <v>88</v>
      </c>
      <c r="I253" s="365"/>
      <c r="J253" s="366"/>
      <c r="K253" s="13" t="s">
        <v>1006</v>
      </c>
      <c r="L253" s="62">
        <v>71</v>
      </c>
      <c r="M253" s="184"/>
      <c r="P253" s="62">
        <v>68</v>
      </c>
      <c r="Q253" s="21">
        <f t="shared" si="6"/>
        <v>70.72</v>
      </c>
    </row>
    <row r="254" spans="1:18" ht="15.75">
      <c r="A254" s="60" t="s">
        <v>1207</v>
      </c>
      <c r="B254" s="353" t="s">
        <v>1103</v>
      </c>
      <c r="C254" s="353"/>
      <c r="D254" s="7" t="s">
        <v>1208</v>
      </c>
      <c r="E254" s="499" t="s">
        <v>1050</v>
      </c>
      <c r="F254" s="500"/>
      <c r="G254" s="501"/>
      <c r="H254" s="348" t="s">
        <v>357</v>
      </c>
      <c r="I254" s="353"/>
      <c r="J254" s="349"/>
      <c r="K254" s="11" t="s">
        <v>1030</v>
      </c>
      <c r="L254" s="53">
        <v>58</v>
      </c>
      <c r="M254" s="53"/>
      <c r="N254" s="53"/>
      <c r="O254" s="53"/>
      <c r="P254" s="53">
        <v>56</v>
      </c>
      <c r="Q254" s="21">
        <f t="shared" si="6"/>
        <v>58.24</v>
      </c>
      <c r="R254" s="21">
        <f t="shared" si="7"/>
        <v>-0.240000000000002</v>
      </c>
    </row>
    <row r="255" spans="1:18" ht="16.5" customHeight="1">
      <c r="A255" s="61"/>
      <c r="B255" s="363"/>
      <c r="C255" s="363"/>
      <c r="D255" s="9" t="s">
        <v>1117</v>
      </c>
      <c r="E255" s="364"/>
      <c r="F255" s="365"/>
      <c r="G255" s="366"/>
      <c r="H255" s="367" t="s">
        <v>1006</v>
      </c>
      <c r="I255" s="363"/>
      <c r="J255" s="368"/>
      <c r="K255" s="12"/>
      <c r="L255" s="65"/>
      <c r="M255" s="65"/>
      <c r="N255" s="65"/>
      <c r="O255" s="65"/>
      <c r="P255" s="65"/>
      <c r="Q255" s="21">
        <f t="shared" si="6"/>
        <v>0</v>
      </c>
      <c r="R255" s="21">
        <f t="shared" si="7"/>
        <v>0</v>
      </c>
    </row>
    <row r="256" spans="1:18" ht="33" customHeight="1">
      <c r="A256" s="60" t="s">
        <v>1209</v>
      </c>
      <c r="B256" s="353" t="s">
        <v>1103</v>
      </c>
      <c r="C256" s="353"/>
      <c r="D256" s="7" t="s">
        <v>1210</v>
      </c>
      <c r="E256" s="499" t="s">
        <v>1050</v>
      </c>
      <c r="F256" s="500"/>
      <c r="G256" s="501"/>
      <c r="H256" s="360" t="s">
        <v>1053</v>
      </c>
      <c r="I256" s="361"/>
      <c r="J256" s="362"/>
      <c r="K256" s="11" t="s">
        <v>1029</v>
      </c>
      <c r="L256" s="53">
        <v>68</v>
      </c>
      <c r="M256" s="53"/>
      <c r="N256" s="53"/>
      <c r="O256" s="53"/>
      <c r="P256" s="53">
        <v>65</v>
      </c>
      <c r="Q256" s="21">
        <f t="shared" si="6"/>
        <v>67.60000000000001</v>
      </c>
      <c r="R256" s="21">
        <f t="shared" si="7"/>
        <v>0.3999999999999915</v>
      </c>
    </row>
    <row r="257" spans="1:18" ht="16.5" customHeight="1">
      <c r="A257" s="64"/>
      <c r="B257" s="359"/>
      <c r="C257" s="359"/>
      <c r="D257" s="8" t="s">
        <v>1117</v>
      </c>
      <c r="E257" s="356"/>
      <c r="F257" s="357"/>
      <c r="G257" s="358"/>
      <c r="H257" s="354" t="s">
        <v>1006</v>
      </c>
      <c r="I257" s="359"/>
      <c r="J257" s="355"/>
      <c r="K257" s="12"/>
      <c r="L257" s="65"/>
      <c r="M257" s="65"/>
      <c r="N257" s="65"/>
      <c r="O257" s="65"/>
      <c r="P257" s="65"/>
      <c r="Q257" s="21">
        <f t="shared" si="6"/>
        <v>0</v>
      </c>
      <c r="R257" s="21">
        <f t="shared" si="7"/>
        <v>0</v>
      </c>
    </row>
    <row r="258" spans="1:18" ht="15.75">
      <c r="A258" s="67" t="s">
        <v>1211</v>
      </c>
      <c r="B258" s="348" t="s">
        <v>1103</v>
      </c>
      <c r="C258" s="349"/>
      <c r="D258" s="7" t="s">
        <v>1125</v>
      </c>
      <c r="E258" s="499" t="s">
        <v>1050</v>
      </c>
      <c r="F258" s="500"/>
      <c r="G258" s="501"/>
      <c r="H258" s="348" t="s">
        <v>1031</v>
      </c>
      <c r="I258" s="353"/>
      <c r="J258" s="349"/>
      <c r="K258" s="13" t="s">
        <v>1006</v>
      </c>
      <c r="L258" s="68">
        <v>306</v>
      </c>
      <c r="M258" s="68"/>
      <c r="N258" s="68"/>
      <c r="O258" s="68"/>
      <c r="P258" s="68">
        <v>294</v>
      </c>
      <c r="Q258" s="21">
        <f t="shared" si="6"/>
        <v>305.76</v>
      </c>
      <c r="R258" s="21">
        <f t="shared" si="7"/>
        <v>0.2400000000000091</v>
      </c>
    </row>
    <row r="259" spans="1:18" ht="16.5" customHeight="1">
      <c r="A259" s="67"/>
      <c r="B259" s="354"/>
      <c r="C259" s="355"/>
      <c r="D259" s="8" t="s">
        <v>1117</v>
      </c>
      <c r="E259" s="356"/>
      <c r="F259" s="357"/>
      <c r="G259" s="358"/>
      <c r="H259" s="354" t="s">
        <v>1006</v>
      </c>
      <c r="I259" s="359"/>
      <c r="J259" s="355"/>
      <c r="K259" s="13"/>
      <c r="L259" s="68"/>
      <c r="M259" s="68"/>
      <c r="N259" s="68"/>
      <c r="O259" s="68"/>
      <c r="P259" s="68"/>
      <c r="Q259" s="21">
        <f t="shared" si="6"/>
        <v>0</v>
      </c>
      <c r="R259" s="21">
        <f t="shared" si="7"/>
        <v>0</v>
      </c>
    </row>
    <row r="260" spans="1:18" ht="15.75">
      <c r="A260" s="72" t="s">
        <v>1212</v>
      </c>
      <c r="B260" s="348" t="s">
        <v>1103</v>
      </c>
      <c r="C260" s="349"/>
      <c r="D260" s="6" t="s">
        <v>1117</v>
      </c>
      <c r="E260" s="499" t="s">
        <v>1050</v>
      </c>
      <c r="F260" s="500"/>
      <c r="G260" s="501"/>
      <c r="H260" s="353" t="s">
        <v>1006</v>
      </c>
      <c r="I260" s="353"/>
      <c r="J260" s="353"/>
      <c r="K260" s="11" t="s">
        <v>1006</v>
      </c>
      <c r="L260" s="66">
        <v>1338</v>
      </c>
      <c r="M260" s="66"/>
      <c r="N260" s="66"/>
      <c r="O260" s="66"/>
      <c r="P260" s="66">
        <v>1287</v>
      </c>
      <c r="Q260" s="21">
        <f t="shared" si="6"/>
        <v>1338.48</v>
      </c>
      <c r="R260" s="21">
        <f t="shared" si="7"/>
        <v>-0.4800000000000182</v>
      </c>
    </row>
    <row r="261" spans="1:18" ht="16.5" customHeight="1">
      <c r="A261" s="69"/>
      <c r="B261" s="354"/>
      <c r="C261" s="355"/>
      <c r="D261" s="5" t="s">
        <v>1213</v>
      </c>
      <c r="E261" s="356"/>
      <c r="F261" s="357"/>
      <c r="G261" s="358"/>
      <c r="H261" s="359" t="s">
        <v>1065</v>
      </c>
      <c r="I261" s="359"/>
      <c r="J261" s="359"/>
      <c r="K261" s="12"/>
      <c r="L261" s="70"/>
      <c r="M261" s="70"/>
      <c r="N261" s="70"/>
      <c r="O261" s="70"/>
      <c r="P261" s="70"/>
      <c r="Q261" s="21">
        <f t="shared" si="6"/>
        <v>0</v>
      </c>
      <c r="R261" s="21">
        <f t="shared" si="7"/>
        <v>0</v>
      </c>
    </row>
    <row r="262" spans="1:18" ht="15.75">
      <c r="A262" s="72" t="s">
        <v>367</v>
      </c>
      <c r="B262" s="348" t="s">
        <v>1103</v>
      </c>
      <c r="C262" s="349"/>
      <c r="D262" s="7" t="s">
        <v>368</v>
      </c>
      <c r="E262" s="499" t="s">
        <v>1050</v>
      </c>
      <c r="F262" s="500"/>
      <c r="G262" s="501"/>
      <c r="H262" s="348" t="s">
        <v>369</v>
      </c>
      <c r="I262" s="353"/>
      <c r="J262" s="349"/>
      <c r="K262" s="11" t="s">
        <v>1006</v>
      </c>
      <c r="L262" s="66">
        <v>408</v>
      </c>
      <c r="M262" s="66"/>
      <c r="N262" s="66"/>
      <c r="O262" s="66"/>
      <c r="P262" s="66">
        <v>392</v>
      </c>
      <c r="Q262" s="21">
        <f t="shared" si="6"/>
        <v>407.68</v>
      </c>
      <c r="R262" s="21">
        <f t="shared" si="7"/>
        <v>0.3199999999999932</v>
      </c>
    </row>
    <row r="263" spans="1:18" ht="16.5" customHeight="1">
      <c r="A263" s="69"/>
      <c r="B263" s="354"/>
      <c r="C263" s="355"/>
      <c r="D263" s="8" t="s">
        <v>1117</v>
      </c>
      <c r="E263" s="356"/>
      <c r="F263" s="357"/>
      <c r="G263" s="358"/>
      <c r="H263" s="354" t="s">
        <v>1006</v>
      </c>
      <c r="I263" s="359"/>
      <c r="J263" s="355"/>
      <c r="K263" s="12"/>
      <c r="L263" s="68"/>
      <c r="M263" s="68"/>
      <c r="N263" s="68"/>
      <c r="O263" s="68"/>
      <c r="P263" s="68"/>
      <c r="Q263" s="21">
        <f t="shared" si="6"/>
        <v>0</v>
      </c>
      <c r="R263" s="21">
        <f t="shared" si="7"/>
        <v>0</v>
      </c>
    </row>
    <row r="264" spans="1:18" ht="28.5" customHeight="1">
      <c r="A264" s="60" t="s">
        <v>370</v>
      </c>
      <c r="B264" s="353" t="s">
        <v>1103</v>
      </c>
      <c r="C264" s="349"/>
      <c r="D264" s="7" t="s">
        <v>372</v>
      </c>
      <c r="E264" s="499" t="s">
        <v>1050</v>
      </c>
      <c r="F264" s="500"/>
      <c r="G264" s="501"/>
      <c r="H264" s="348" t="s">
        <v>371</v>
      </c>
      <c r="I264" s="353"/>
      <c r="J264" s="349"/>
      <c r="K264" s="7" t="s">
        <v>1006</v>
      </c>
      <c r="L264" s="53">
        <v>102</v>
      </c>
      <c r="M264" s="53"/>
      <c r="N264" s="53"/>
      <c r="O264" s="53"/>
      <c r="P264" s="53">
        <v>98</v>
      </c>
      <c r="Q264" s="21">
        <f t="shared" si="6"/>
        <v>101.92</v>
      </c>
      <c r="R264" s="21">
        <f t="shared" si="7"/>
        <v>0.0799999999999983</v>
      </c>
    </row>
    <row r="265" spans="1:18" ht="16.5" customHeight="1" thickBot="1">
      <c r="A265" s="73"/>
      <c r="B265" s="442"/>
      <c r="C265" s="438"/>
      <c r="D265" s="75" t="s">
        <v>1117</v>
      </c>
      <c r="E265" s="457"/>
      <c r="F265" s="458"/>
      <c r="G265" s="459"/>
      <c r="H265" s="437" t="s">
        <v>1006</v>
      </c>
      <c r="I265" s="442"/>
      <c r="J265" s="438"/>
      <c r="K265" s="75"/>
      <c r="L265" s="77"/>
      <c r="M265" s="77"/>
      <c r="N265" s="77"/>
      <c r="O265" s="77"/>
      <c r="P265" s="77"/>
      <c r="Q265" s="21">
        <f t="shared" si="6"/>
        <v>0</v>
      </c>
      <c r="R265" s="21">
        <f t="shared" si="7"/>
        <v>0</v>
      </c>
    </row>
  </sheetData>
  <sheetProtection/>
  <mergeCells count="756">
    <mergeCell ref="A65:A66"/>
    <mergeCell ref="B65:C66"/>
    <mergeCell ref="D65:D66"/>
    <mergeCell ref="E65:G66"/>
    <mergeCell ref="H65:J66"/>
    <mergeCell ref="K65:K66"/>
    <mergeCell ref="P180:P181"/>
    <mergeCell ref="B252:C252"/>
    <mergeCell ref="E252:G252"/>
    <mergeCell ref="H252:J252"/>
    <mergeCell ref="B253:C253"/>
    <mergeCell ref="E253:G253"/>
    <mergeCell ref="H253:J253"/>
    <mergeCell ref="B216:C216"/>
    <mergeCell ref="E216:G216"/>
    <mergeCell ref="H216:J216"/>
    <mergeCell ref="P51:P52"/>
    <mergeCell ref="P53:P54"/>
    <mergeCell ref="P55:P56"/>
    <mergeCell ref="P174:P175"/>
    <mergeCell ref="P176:P177"/>
    <mergeCell ref="P178:P179"/>
    <mergeCell ref="H47:J47"/>
    <mergeCell ref="B48:C48"/>
    <mergeCell ref="E48:G48"/>
    <mergeCell ref="H48:J48"/>
    <mergeCell ref="E47:G47"/>
    <mergeCell ref="P49:P50"/>
    <mergeCell ref="B45:C45"/>
    <mergeCell ref="E45:G45"/>
    <mergeCell ref="H45:J45"/>
    <mergeCell ref="E43:G43"/>
    <mergeCell ref="H43:J43"/>
    <mergeCell ref="B46:C46"/>
    <mergeCell ref="E46:G46"/>
    <mergeCell ref="H46:J46"/>
    <mergeCell ref="B44:C44"/>
    <mergeCell ref="E44:G44"/>
    <mergeCell ref="B34:C34"/>
    <mergeCell ref="E34:G34"/>
    <mergeCell ref="H34:J34"/>
    <mergeCell ref="E35:G35"/>
    <mergeCell ref="H35:J35"/>
    <mergeCell ref="B36:C36"/>
    <mergeCell ref="E36:G36"/>
    <mergeCell ref="H36:J36"/>
    <mergeCell ref="B30:C30"/>
    <mergeCell ref="E30:G30"/>
    <mergeCell ref="H30:J30"/>
    <mergeCell ref="B33:C33"/>
    <mergeCell ref="E33:G33"/>
    <mergeCell ref="H33:J33"/>
    <mergeCell ref="H31:J32"/>
    <mergeCell ref="B37:C37"/>
    <mergeCell ref="B27:C27"/>
    <mergeCell ref="E27:G27"/>
    <mergeCell ref="H27:J27"/>
    <mergeCell ref="H37:J37"/>
    <mergeCell ref="B28:C28"/>
    <mergeCell ref="E28:G28"/>
    <mergeCell ref="H28:J28"/>
    <mergeCell ref="E29:G29"/>
    <mergeCell ref="H29:J29"/>
    <mergeCell ref="H42:J42"/>
    <mergeCell ref="B41:C41"/>
    <mergeCell ref="E41:G41"/>
    <mergeCell ref="H41:J41"/>
    <mergeCell ref="E39:G39"/>
    <mergeCell ref="H39:J39"/>
    <mergeCell ref="H44:J44"/>
    <mergeCell ref="E37:G37"/>
    <mergeCell ref="B38:C38"/>
    <mergeCell ref="E38:G38"/>
    <mergeCell ref="H38:J38"/>
    <mergeCell ref="B40:C40"/>
    <mergeCell ref="E40:G40"/>
    <mergeCell ref="H40:J40"/>
    <mergeCell ref="B42:C42"/>
    <mergeCell ref="E42:G42"/>
    <mergeCell ref="E151:G151"/>
    <mergeCell ref="E181:G181"/>
    <mergeCell ref="E18:G18"/>
    <mergeCell ref="H18:J18"/>
    <mergeCell ref="B19:C19"/>
    <mergeCell ref="E19:G19"/>
    <mergeCell ref="H19:J19"/>
    <mergeCell ref="B20:C20"/>
    <mergeCell ref="E20:G20"/>
    <mergeCell ref="H20:J20"/>
    <mergeCell ref="E83:G83"/>
    <mergeCell ref="E99:G99"/>
    <mergeCell ref="E85:G85"/>
    <mergeCell ref="E91:G91"/>
    <mergeCell ref="E64:G64"/>
    <mergeCell ref="E146:G146"/>
    <mergeCell ref="E111:G111"/>
    <mergeCell ref="E124:G124"/>
    <mergeCell ref="E126:G126"/>
    <mergeCell ref="E144:G144"/>
    <mergeCell ref="B218:C218"/>
    <mergeCell ref="E218:G218"/>
    <mergeCell ref="H218:J218"/>
    <mergeCell ref="E217:G217"/>
    <mergeCell ref="H217:J217"/>
    <mergeCell ref="B213:C213"/>
    <mergeCell ref="E213:G213"/>
    <mergeCell ref="H213:J213"/>
    <mergeCell ref="B215:C215"/>
    <mergeCell ref="E215:G215"/>
    <mergeCell ref="H215:J215"/>
    <mergeCell ref="E214:G214"/>
    <mergeCell ref="H214:J214"/>
    <mergeCell ref="B264:C264"/>
    <mergeCell ref="H264:J264"/>
    <mergeCell ref="B265:C265"/>
    <mergeCell ref="E265:G265"/>
    <mergeCell ref="H265:J265"/>
    <mergeCell ref="E264:G264"/>
    <mergeCell ref="B262:C262"/>
    <mergeCell ref="H262:J262"/>
    <mergeCell ref="B263:C263"/>
    <mergeCell ref="E263:G263"/>
    <mergeCell ref="H263:J263"/>
    <mergeCell ref="E262:G262"/>
    <mergeCell ref="B24:C24"/>
    <mergeCell ref="E24:G24"/>
    <mergeCell ref="H24:J24"/>
    <mergeCell ref="B26:C26"/>
    <mergeCell ref="E26:G26"/>
    <mergeCell ref="H26:J26"/>
    <mergeCell ref="E25:G25"/>
    <mergeCell ref="H25:J25"/>
    <mergeCell ref="B22:C22"/>
    <mergeCell ref="E22:G22"/>
    <mergeCell ref="H22:J22"/>
    <mergeCell ref="H23:J23"/>
    <mergeCell ref="B23:C23"/>
    <mergeCell ref="E23:G23"/>
    <mergeCell ref="B16:C16"/>
    <mergeCell ref="E16:G16"/>
    <mergeCell ref="H16:J16"/>
    <mergeCell ref="B21:C21"/>
    <mergeCell ref="E21:G21"/>
    <mergeCell ref="H21:J21"/>
    <mergeCell ref="B17:C17"/>
    <mergeCell ref="E17:G17"/>
    <mergeCell ref="H17:J17"/>
    <mergeCell ref="B18:C18"/>
    <mergeCell ref="H11:J11"/>
    <mergeCell ref="B13:C13"/>
    <mergeCell ref="H13:J13"/>
    <mergeCell ref="B14:C14"/>
    <mergeCell ref="E14:G14"/>
    <mergeCell ref="H14:J14"/>
    <mergeCell ref="E13:G13"/>
    <mergeCell ref="E7:G7"/>
    <mergeCell ref="E9:G9"/>
    <mergeCell ref="B10:C10"/>
    <mergeCell ref="E10:G10"/>
    <mergeCell ref="H10:J10"/>
    <mergeCell ref="B12:C12"/>
    <mergeCell ref="E12:G12"/>
    <mergeCell ref="H12:J12"/>
    <mergeCell ref="B11:C11"/>
    <mergeCell ref="E11:G11"/>
    <mergeCell ref="A1:A2"/>
    <mergeCell ref="K1:K2"/>
    <mergeCell ref="A3:L3"/>
    <mergeCell ref="A4:L4"/>
    <mergeCell ref="B1:C2"/>
    <mergeCell ref="D1:D2"/>
    <mergeCell ref="E1:G2"/>
    <mergeCell ref="H1:J2"/>
    <mergeCell ref="H64:J64"/>
    <mergeCell ref="H63:J63"/>
    <mergeCell ref="A6:L6"/>
    <mergeCell ref="B8:C8"/>
    <mergeCell ref="B9:C9"/>
    <mergeCell ref="H9:J9"/>
    <mergeCell ref="H7:J8"/>
    <mergeCell ref="E8:G8"/>
    <mergeCell ref="B7:C7"/>
    <mergeCell ref="L49:L50"/>
    <mergeCell ref="K51:K52"/>
    <mergeCell ref="L51:L52"/>
    <mergeCell ref="E49:G49"/>
    <mergeCell ref="H49:J49"/>
    <mergeCell ref="E50:G50"/>
    <mergeCell ref="A51:A52"/>
    <mergeCell ref="B51:C52"/>
    <mergeCell ref="E52:G52"/>
    <mergeCell ref="H52:J52"/>
    <mergeCell ref="A53:A54"/>
    <mergeCell ref="B53:C54"/>
    <mergeCell ref="A49:A50"/>
    <mergeCell ref="K49:K50"/>
    <mergeCell ref="H50:J50"/>
    <mergeCell ref="B49:C50"/>
    <mergeCell ref="E51:G51"/>
    <mergeCell ref="H51:J51"/>
    <mergeCell ref="E53:G53"/>
    <mergeCell ref="H53:J53"/>
    <mergeCell ref="B61:C61"/>
    <mergeCell ref="H61:J61"/>
    <mergeCell ref="E54:G54"/>
    <mergeCell ref="H54:J54"/>
    <mergeCell ref="B55:C55"/>
    <mergeCell ref="H55:J55"/>
    <mergeCell ref="E61:G61"/>
    <mergeCell ref="L55:L56"/>
    <mergeCell ref="B56:C56"/>
    <mergeCell ref="E56:G56"/>
    <mergeCell ref="H56:J56"/>
    <mergeCell ref="K53:K54"/>
    <mergeCell ref="L53:L54"/>
    <mergeCell ref="E55:G55"/>
    <mergeCell ref="K55:K56"/>
    <mergeCell ref="B83:C83"/>
    <mergeCell ref="H83:J83"/>
    <mergeCell ref="B84:C84"/>
    <mergeCell ref="E84:G84"/>
    <mergeCell ref="H84:J84"/>
    <mergeCell ref="A55:A56"/>
    <mergeCell ref="A59:L59"/>
    <mergeCell ref="B60:C60"/>
    <mergeCell ref="E60:G60"/>
    <mergeCell ref="H60:J60"/>
    <mergeCell ref="B146:C146"/>
    <mergeCell ref="H146:J147"/>
    <mergeCell ref="B147:C147"/>
    <mergeCell ref="E147:G147"/>
    <mergeCell ref="B87:C87"/>
    <mergeCell ref="E87:G87"/>
    <mergeCell ref="H87:J87"/>
    <mergeCell ref="B99:C99"/>
    <mergeCell ref="H99:J99"/>
    <mergeCell ref="B93:C93"/>
    <mergeCell ref="B158:C158"/>
    <mergeCell ref="H158:J158"/>
    <mergeCell ref="B160:C160"/>
    <mergeCell ref="E160:G160"/>
    <mergeCell ref="H160:J160"/>
    <mergeCell ref="B159:C159"/>
    <mergeCell ref="E159:G159"/>
    <mergeCell ref="H159:J159"/>
    <mergeCell ref="E158:G158"/>
    <mergeCell ref="B161:C161"/>
    <mergeCell ref="E161:G161"/>
    <mergeCell ref="H161:J161"/>
    <mergeCell ref="B170:C170"/>
    <mergeCell ref="H170:J170"/>
    <mergeCell ref="B166:C166"/>
    <mergeCell ref="E166:G166"/>
    <mergeCell ref="H166:J166"/>
    <mergeCell ref="B168:C168"/>
    <mergeCell ref="E168:G168"/>
    <mergeCell ref="B195:C195"/>
    <mergeCell ref="E195:G195"/>
    <mergeCell ref="H195:J195"/>
    <mergeCell ref="B172:C172"/>
    <mergeCell ref="E172:G172"/>
    <mergeCell ref="H172:J172"/>
    <mergeCell ref="B173:C173"/>
    <mergeCell ref="E173:G173"/>
    <mergeCell ref="H173:J173"/>
    <mergeCell ref="B194:C194"/>
    <mergeCell ref="B181:C181"/>
    <mergeCell ref="E194:G194"/>
    <mergeCell ref="H194:J194"/>
    <mergeCell ref="E193:G193"/>
    <mergeCell ref="H193:J193"/>
    <mergeCell ref="E182:G182"/>
    <mergeCell ref="H187:J187"/>
    <mergeCell ref="E189:G189"/>
    <mergeCell ref="B192:C192"/>
    <mergeCell ref="E192:G192"/>
    <mergeCell ref="H192:J192"/>
    <mergeCell ref="H175:J175"/>
    <mergeCell ref="B186:C186"/>
    <mergeCell ref="B180:C180"/>
    <mergeCell ref="H180:J180"/>
    <mergeCell ref="E183:G183"/>
    <mergeCell ref="B191:C191"/>
    <mergeCell ref="E191:G191"/>
    <mergeCell ref="H191:J191"/>
    <mergeCell ref="E190:G190"/>
    <mergeCell ref="H190:J190"/>
    <mergeCell ref="B189:C189"/>
    <mergeCell ref="H189:J189"/>
    <mergeCell ref="B188:C188"/>
    <mergeCell ref="E188:G188"/>
    <mergeCell ref="H188:J188"/>
    <mergeCell ref="B183:C183"/>
    <mergeCell ref="E176:G177"/>
    <mergeCell ref="H183:J183"/>
    <mergeCell ref="E186:G186"/>
    <mergeCell ref="H186:J186"/>
    <mergeCell ref="B182:C182"/>
    <mergeCell ref="B178:C179"/>
    <mergeCell ref="E180:G180"/>
    <mergeCell ref="H184:J185"/>
    <mergeCell ref="H182:J182"/>
    <mergeCell ref="E187:G187"/>
    <mergeCell ref="K174:K175"/>
    <mergeCell ref="L174:L175"/>
    <mergeCell ref="H177:J177"/>
    <mergeCell ref="B174:C175"/>
    <mergeCell ref="A174:A175"/>
    <mergeCell ref="E174:G175"/>
    <mergeCell ref="H176:J176"/>
    <mergeCell ref="H174:J174"/>
    <mergeCell ref="A178:A179"/>
    <mergeCell ref="A176:A177"/>
    <mergeCell ref="B176:C177"/>
    <mergeCell ref="K176:K177"/>
    <mergeCell ref="L176:L177"/>
    <mergeCell ref="K178:K179"/>
    <mergeCell ref="L178:L179"/>
    <mergeCell ref="E179:G179"/>
    <mergeCell ref="H179:J179"/>
    <mergeCell ref="E178:G178"/>
    <mergeCell ref="H178:J178"/>
    <mergeCell ref="K180:K181"/>
    <mergeCell ref="L180:L181"/>
    <mergeCell ref="H181:J181"/>
    <mergeCell ref="B199:C199"/>
    <mergeCell ref="E199:G199"/>
    <mergeCell ref="H199:J199"/>
    <mergeCell ref="E196:G196"/>
    <mergeCell ref="B196:C196"/>
    <mergeCell ref="H196:J196"/>
    <mergeCell ref="E184:G185"/>
    <mergeCell ref="B201:C201"/>
    <mergeCell ref="E201:G201"/>
    <mergeCell ref="H201:J201"/>
    <mergeCell ref="E197:G197"/>
    <mergeCell ref="H197:J197"/>
    <mergeCell ref="E200:G200"/>
    <mergeCell ref="H200:J200"/>
    <mergeCell ref="B198:C198"/>
    <mergeCell ref="E198:G198"/>
    <mergeCell ref="H198:J198"/>
    <mergeCell ref="B202:C202"/>
    <mergeCell ref="E202:G202"/>
    <mergeCell ref="H202:J202"/>
    <mergeCell ref="B203:C203"/>
    <mergeCell ref="E203:G203"/>
    <mergeCell ref="H203:J203"/>
    <mergeCell ref="B205:C205"/>
    <mergeCell ref="E205:G205"/>
    <mergeCell ref="H205:J205"/>
    <mergeCell ref="B206:C206"/>
    <mergeCell ref="E206:G206"/>
    <mergeCell ref="H206:J206"/>
    <mergeCell ref="B207:C207"/>
    <mergeCell ref="E207:G207"/>
    <mergeCell ref="H207:J207"/>
    <mergeCell ref="B209:C209"/>
    <mergeCell ref="E209:G209"/>
    <mergeCell ref="H209:J209"/>
    <mergeCell ref="H210:J210"/>
    <mergeCell ref="B212:C212"/>
    <mergeCell ref="E212:G212"/>
    <mergeCell ref="H212:J212"/>
    <mergeCell ref="E211:G211"/>
    <mergeCell ref="H211:J211"/>
    <mergeCell ref="A231:L231"/>
    <mergeCell ref="B232:C232"/>
    <mergeCell ref="E232:G232"/>
    <mergeCell ref="H232:J232"/>
    <mergeCell ref="E204:G204"/>
    <mergeCell ref="H204:J204"/>
    <mergeCell ref="E208:G208"/>
    <mergeCell ref="H208:J208"/>
    <mergeCell ref="B210:C210"/>
    <mergeCell ref="E210:G210"/>
    <mergeCell ref="B233:C233"/>
    <mergeCell ref="E233:G233"/>
    <mergeCell ref="H233:J233"/>
    <mergeCell ref="B234:C234"/>
    <mergeCell ref="E234:G234"/>
    <mergeCell ref="H234:J234"/>
    <mergeCell ref="B235:C235"/>
    <mergeCell ref="E235:G235"/>
    <mergeCell ref="H235:J235"/>
    <mergeCell ref="B236:C236"/>
    <mergeCell ref="E236:G236"/>
    <mergeCell ref="H236:J236"/>
    <mergeCell ref="B237:C237"/>
    <mergeCell ref="E237:G237"/>
    <mergeCell ref="H237:J237"/>
    <mergeCell ref="B238:C238"/>
    <mergeCell ref="E238:G238"/>
    <mergeCell ref="H238:J238"/>
    <mergeCell ref="B239:C239"/>
    <mergeCell ref="E239:G239"/>
    <mergeCell ref="H239:J239"/>
    <mergeCell ref="B240:C240"/>
    <mergeCell ref="E240:G240"/>
    <mergeCell ref="H240:J240"/>
    <mergeCell ref="B241:C241"/>
    <mergeCell ref="E241:G241"/>
    <mergeCell ref="H241:J241"/>
    <mergeCell ref="B243:C243"/>
    <mergeCell ref="E243:G243"/>
    <mergeCell ref="H243:J243"/>
    <mergeCell ref="H242:J242"/>
    <mergeCell ref="E242:G242"/>
    <mergeCell ref="B244:C244"/>
    <mergeCell ref="E244:G244"/>
    <mergeCell ref="H244:J244"/>
    <mergeCell ref="B245:C245"/>
    <mergeCell ref="E245:G245"/>
    <mergeCell ref="H245:J245"/>
    <mergeCell ref="B248:C248"/>
    <mergeCell ref="E248:G248"/>
    <mergeCell ref="H248:J248"/>
    <mergeCell ref="B249:L249"/>
    <mergeCell ref="B246:C246"/>
    <mergeCell ref="E246:G246"/>
    <mergeCell ref="H246:J246"/>
    <mergeCell ref="B247:C247"/>
    <mergeCell ref="E247:G247"/>
    <mergeCell ref="H247:J247"/>
    <mergeCell ref="B250:C250"/>
    <mergeCell ref="H250:J250"/>
    <mergeCell ref="B251:C251"/>
    <mergeCell ref="E251:G251"/>
    <mergeCell ref="H251:J251"/>
    <mergeCell ref="E250:G250"/>
    <mergeCell ref="B254:C254"/>
    <mergeCell ref="H254:J254"/>
    <mergeCell ref="B255:C255"/>
    <mergeCell ref="E255:G255"/>
    <mergeCell ref="H255:J255"/>
    <mergeCell ref="E254:G254"/>
    <mergeCell ref="B256:C256"/>
    <mergeCell ref="H256:J256"/>
    <mergeCell ref="B257:C257"/>
    <mergeCell ref="E257:G257"/>
    <mergeCell ref="H257:J257"/>
    <mergeCell ref="E256:G256"/>
    <mergeCell ref="B258:C258"/>
    <mergeCell ref="H258:J258"/>
    <mergeCell ref="B259:C259"/>
    <mergeCell ref="E259:G259"/>
    <mergeCell ref="H259:J259"/>
    <mergeCell ref="E258:G258"/>
    <mergeCell ref="B260:C260"/>
    <mergeCell ref="H260:J260"/>
    <mergeCell ref="B261:C261"/>
    <mergeCell ref="E261:G261"/>
    <mergeCell ref="H261:J261"/>
    <mergeCell ref="E260:G260"/>
    <mergeCell ref="E93:G93"/>
    <mergeCell ref="H93:J93"/>
    <mergeCell ref="B94:C94"/>
    <mergeCell ref="E94:G94"/>
    <mergeCell ref="B96:C96"/>
    <mergeCell ref="E96:G96"/>
    <mergeCell ref="H96:J96"/>
    <mergeCell ref="B107:C107"/>
    <mergeCell ref="E107:G107"/>
    <mergeCell ref="H107:J107"/>
    <mergeCell ref="B108:C108"/>
    <mergeCell ref="B100:C100"/>
    <mergeCell ref="E100:G100"/>
    <mergeCell ref="H100:J100"/>
    <mergeCell ref="E101:G101"/>
    <mergeCell ref="H101:J101"/>
    <mergeCell ref="H108:J108"/>
    <mergeCell ref="B112:C112"/>
    <mergeCell ref="E112:G112"/>
    <mergeCell ref="H112:J112"/>
    <mergeCell ref="E113:G113"/>
    <mergeCell ref="H113:J113"/>
    <mergeCell ref="B102:C102"/>
    <mergeCell ref="E102:G102"/>
    <mergeCell ref="H102:J102"/>
    <mergeCell ref="B111:C111"/>
    <mergeCell ref="H111:J111"/>
    <mergeCell ref="B114:C114"/>
    <mergeCell ref="E114:G114"/>
    <mergeCell ref="H114:J114"/>
    <mergeCell ref="B115:C115"/>
    <mergeCell ref="H115:J115"/>
    <mergeCell ref="E115:G115"/>
    <mergeCell ref="E138:G138"/>
    <mergeCell ref="H126:J126"/>
    <mergeCell ref="B127:C127"/>
    <mergeCell ref="E127:G127"/>
    <mergeCell ref="H127:J127"/>
    <mergeCell ref="B124:C124"/>
    <mergeCell ref="H124:J124"/>
    <mergeCell ref="B125:C125"/>
    <mergeCell ref="E125:G125"/>
    <mergeCell ref="H125:J125"/>
    <mergeCell ref="E140:G140"/>
    <mergeCell ref="H140:J140"/>
    <mergeCell ref="B141:C141"/>
    <mergeCell ref="E141:G141"/>
    <mergeCell ref="H141:J141"/>
    <mergeCell ref="B138:C138"/>
    <mergeCell ref="H138:J138"/>
    <mergeCell ref="B139:C139"/>
    <mergeCell ref="E139:G139"/>
    <mergeCell ref="H139:J139"/>
    <mergeCell ref="H144:J144"/>
    <mergeCell ref="B145:C145"/>
    <mergeCell ref="E145:G145"/>
    <mergeCell ref="H145:J145"/>
    <mergeCell ref="B142:C142"/>
    <mergeCell ref="E142:G142"/>
    <mergeCell ref="H142:J142"/>
    <mergeCell ref="B143:C143"/>
    <mergeCell ref="E143:G143"/>
    <mergeCell ref="H143:J143"/>
    <mergeCell ref="B219:C219"/>
    <mergeCell ref="E219:G219"/>
    <mergeCell ref="H219:J219"/>
    <mergeCell ref="B220:C220"/>
    <mergeCell ref="E220:G220"/>
    <mergeCell ref="H220:J220"/>
    <mergeCell ref="B226:C226"/>
    <mergeCell ref="E226:G226"/>
    <mergeCell ref="H226:J226"/>
    <mergeCell ref="H224:J225"/>
    <mergeCell ref="B221:C221"/>
    <mergeCell ref="E221:G221"/>
    <mergeCell ref="H221:J221"/>
    <mergeCell ref="B222:C222"/>
    <mergeCell ref="E222:G222"/>
    <mergeCell ref="H222:J222"/>
    <mergeCell ref="B230:C230"/>
    <mergeCell ref="E230:G230"/>
    <mergeCell ref="H230:J230"/>
    <mergeCell ref="B227:C227"/>
    <mergeCell ref="E227:G227"/>
    <mergeCell ref="H227:J227"/>
    <mergeCell ref="B228:C228"/>
    <mergeCell ref="E228:G228"/>
    <mergeCell ref="H228:J228"/>
    <mergeCell ref="B62:C62"/>
    <mergeCell ref="E62:G62"/>
    <mergeCell ref="H62:J62"/>
    <mergeCell ref="B64:C64"/>
    <mergeCell ref="B229:C229"/>
    <mergeCell ref="E229:G229"/>
    <mergeCell ref="H229:J229"/>
    <mergeCell ref="B223:C223"/>
    <mergeCell ref="E223:G223"/>
    <mergeCell ref="H223:J223"/>
    <mergeCell ref="B68:C68"/>
    <mergeCell ref="E68:G68"/>
    <mergeCell ref="H68:J68"/>
    <mergeCell ref="H69:J69"/>
    <mergeCell ref="B15:C15"/>
    <mergeCell ref="E15:G15"/>
    <mergeCell ref="H15:J15"/>
    <mergeCell ref="B67:C67"/>
    <mergeCell ref="E67:G67"/>
    <mergeCell ref="H67:J67"/>
    <mergeCell ref="B72:C72"/>
    <mergeCell ref="E72:G72"/>
    <mergeCell ref="H72:J72"/>
    <mergeCell ref="H73:J73"/>
    <mergeCell ref="B70:C70"/>
    <mergeCell ref="E70:G70"/>
    <mergeCell ref="H70:J70"/>
    <mergeCell ref="B71:C71"/>
    <mergeCell ref="E71:G71"/>
    <mergeCell ref="H71:J71"/>
    <mergeCell ref="B74:C74"/>
    <mergeCell ref="E74:G74"/>
    <mergeCell ref="H74:J74"/>
    <mergeCell ref="B79:C79"/>
    <mergeCell ref="E79:G79"/>
    <mergeCell ref="H79:J79"/>
    <mergeCell ref="H77:J77"/>
    <mergeCell ref="B78:C78"/>
    <mergeCell ref="E78:G78"/>
    <mergeCell ref="H78:J78"/>
    <mergeCell ref="E77:G77"/>
    <mergeCell ref="B80:C80"/>
    <mergeCell ref="E80:G80"/>
    <mergeCell ref="H80:J80"/>
    <mergeCell ref="E81:G81"/>
    <mergeCell ref="H81:J81"/>
    <mergeCell ref="B75:C75"/>
    <mergeCell ref="E75:G75"/>
    <mergeCell ref="H75:J75"/>
    <mergeCell ref="B76:C76"/>
    <mergeCell ref="E76:G76"/>
    <mergeCell ref="H76:J76"/>
    <mergeCell ref="B82:C82"/>
    <mergeCell ref="E82:G82"/>
    <mergeCell ref="H82:J82"/>
    <mergeCell ref="B88:C88"/>
    <mergeCell ref="E88:G88"/>
    <mergeCell ref="H88:J88"/>
    <mergeCell ref="H85:J85"/>
    <mergeCell ref="B86:C86"/>
    <mergeCell ref="E86:G86"/>
    <mergeCell ref="H86:J86"/>
    <mergeCell ref="B89:C89"/>
    <mergeCell ref="E89:G89"/>
    <mergeCell ref="H89:J89"/>
    <mergeCell ref="B90:C90"/>
    <mergeCell ref="E90:G90"/>
    <mergeCell ref="H90:J90"/>
    <mergeCell ref="E109:G109"/>
    <mergeCell ref="H109:J109"/>
    <mergeCell ref="H91:J91"/>
    <mergeCell ref="B92:C92"/>
    <mergeCell ref="E92:G92"/>
    <mergeCell ref="H92:J92"/>
    <mergeCell ref="H94:J94"/>
    <mergeCell ref="E95:G95"/>
    <mergeCell ref="H95:J95"/>
    <mergeCell ref="B103:C103"/>
    <mergeCell ref="E103:G103"/>
    <mergeCell ref="H103:J103"/>
    <mergeCell ref="B104:C104"/>
    <mergeCell ref="E104:G104"/>
    <mergeCell ref="H104:J104"/>
    <mergeCell ref="H121:J121"/>
    <mergeCell ref="H105:J105"/>
    <mergeCell ref="B106:C106"/>
    <mergeCell ref="E106:G106"/>
    <mergeCell ref="H106:J106"/>
    <mergeCell ref="B110:C110"/>
    <mergeCell ref="E110:G110"/>
    <mergeCell ref="H110:J110"/>
    <mergeCell ref="E105:G105"/>
    <mergeCell ref="E108:G108"/>
    <mergeCell ref="E122:G122"/>
    <mergeCell ref="H122:J122"/>
    <mergeCell ref="H119:J119"/>
    <mergeCell ref="B116:C116"/>
    <mergeCell ref="E116:G116"/>
    <mergeCell ref="H134:J134"/>
    <mergeCell ref="B123:C123"/>
    <mergeCell ref="E123:G123"/>
    <mergeCell ref="H123:J123"/>
    <mergeCell ref="B120:C120"/>
    <mergeCell ref="E120:G120"/>
    <mergeCell ref="H120:J120"/>
    <mergeCell ref="B121:C121"/>
    <mergeCell ref="E121:G121"/>
    <mergeCell ref="B135:C135"/>
    <mergeCell ref="E135:G135"/>
    <mergeCell ref="H135:J135"/>
    <mergeCell ref="B130:C130"/>
    <mergeCell ref="E130:G130"/>
    <mergeCell ref="H130:J130"/>
    <mergeCell ref="B131:C131"/>
    <mergeCell ref="E131:G131"/>
    <mergeCell ref="H131:J131"/>
    <mergeCell ref="B134:C134"/>
    <mergeCell ref="B153:C153"/>
    <mergeCell ref="E153:G153"/>
    <mergeCell ref="H153:J153"/>
    <mergeCell ref="B133:C133"/>
    <mergeCell ref="E133:G133"/>
    <mergeCell ref="H133:J133"/>
    <mergeCell ref="H136:J136"/>
    <mergeCell ref="B137:C137"/>
    <mergeCell ref="E137:G137"/>
    <mergeCell ref="H137:J137"/>
    <mergeCell ref="B148:C148"/>
    <mergeCell ref="E148:G148"/>
    <mergeCell ref="H148:J148"/>
    <mergeCell ref="B150:C150"/>
    <mergeCell ref="E150:G150"/>
    <mergeCell ref="H150:J150"/>
    <mergeCell ref="B149:C149"/>
    <mergeCell ref="E149:G149"/>
    <mergeCell ref="H149:J149"/>
    <mergeCell ref="B155:C155"/>
    <mergeCell ref="E155:G155"/>
    <mergeCell ref="H155:J155"/>
    <mergeCell ref="B151:C151"/>
    <mergeCell ref="B152:C152"/>
    <mergeCell ref="E152:G152"/>
    <mergeCell ref="H152:J152"/>
    <mergeCell ref="B154:C154"/>
    <mergeCell ref="E154:G154"/>
    <mergeCell ref="H154:J154"/>
    <mergeCell ref="B162:C162"/>
    <mergeCell ref="E162:G162"/>
    <mergeCell ref="H162:J162"/>
    <mergeCell ref="B164:C164"/>
    <mergeCell ref="E164:G164"/>
    <mergeCell ref="H164:J164"/>
    <mergeCell ref="B165:C165"/>
    <mergeCell ref="E165:G165"/>
    <mergeCell ref="H165:J165"/>
    <mergeCell ref="B163:C163"/>
    <mergeCell ref="E163:G163"/>
    <mergeCell ref="H163:J163"/>
    <mergeCell ref="H171:J171"/>
    <mergeCell ref="H168:J168"/>
    <mergeCell ref="B169:C169"/>
    <mergeCell ref="E169:G169"/>
    <mergeCell ref="H169:J169"/>
    <mergeCell ref="E170:G170"/>
    <mergeCell ref="K31:K32"/>
    <mergeCell ref="A31:A32"/>
    <mergeCell ref="B31:C32"/>
    <mergeCell ref="D31:D32"/>
    <mergeCell ref="E31:G32"/>
    <mergeCell ref="A128:A129"/>
    <mergeCell ref="B128:C129"/>
    <mergeCell ref="D128:D129"/>
    <mergeCell ref="E128:G129"/>
    <mergeCell ref="A97:A98"/>
    <mergeCell ref="B97:C98"/>
    <mergeCell ref="D97:D98"/>
    <mergeCell ref="E97:G98"/>
    <mergeCell ref="E118:G118"/>
    <mergeCell ref="B119:C119"/>
    <mergeCell ref="H97:J98"/>
    <mergeCell ref="H116:J116"/>
    <mergeCell ref="B117:C117"/>
    <mergeCell ref="E117:G117"/>
    <mergeCell ref="H117:J117"/>
    <mergeCell ref="K97:K98"/>
    <mergeCell ref="H128:J129"/>
    <mergeCell ref="K128:K129"/>
    <mergeCell ref="H151:J151"/>
    <mergeCell ref="E132:G132"/>
    <mergeCell ref="H132:J132"/>
    <mergeCell ref="E136:G136"/>
    <mergeCell ref="H118:J118"/>
    <mergeCell ref="E119:G119"/>
    <mergeCell ref="E134:G134"/>
    <mergeCell ref="K184:K185"/>
    <mergeCell ref="A156:A157"/>
    <mergeCell ref="B156:C157"/>
    <mergeCell ref="D156:D157"/>
    <mergeCell ref="E156:G157"/>
    <mergeCell ref="B167:C167"/>
    <mergeCell ref="E167:G167"/>
    <mergeCell ref="H167:J167"/>
    <mergeCell ref="B171:C171"/>
    <mergeCell ref="E171:G171"/>
    <mergeCell ref="K224:K225"/>
    <mergeCell ref="A224:A225"/>
    <mergeCell ref="B224:C225"/>
    <mergeCell ref="D224:D225"/>
    <mergeCell ref="E224:G225"/>
    <mergeCell ref="H156:J157"/>
    <mergeCell ref="K156:K157"/>
    <mergeCell ref="A184:A185"/>
    <mergeCell ref="B184:C185"/>
    <mergeCell ref="D184:D185"/>
  </mergeCells>
  <printOptions/>
  <pageMargins left="0.14" right="0.14" top="0.17" bottom="0.15" header="0.15" footer="0.1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B29" sqref="B29"/>
    </sheetView>
  </sheetViews>
  <sheetFormatPr defaultColWidth="8.875" defaultRowHeight="12.75"/>
  <cols>
    <col min="1" max="1" width="8.875" style="26" customWidth="1"/>
    <col min="2" max="2" width="8.375" style="26" customWidth="1"/>
    <col min="3" max="7" width="8.875" style="26" customWidth="1"/>
    <col min="8" max="8" width="13.875" style="26" customWidth="1"/>
    <col min="9" max="16384" width="8.875" style="26" customWidth="1"/>
  </cols>
  <sheetData>
    <row r="1" spans="5:16" ht="12.75">
      <c r="E1" s="766" t="s">
        <v>315</v>
      </c>
      <c r="F1" s="766"/>
      <c r="G1" s="766"/>
      <c r="H1" s="766"/>
      <c r="I1" s="766"/>
      <c r="J1" s="766"/>
      <c r="K1" s="766"/>
      <c r="L1" s="130"/>
      <c r="M1" s="130"/>
      <c r="N1" s="130"/>
      <c r="O1" s="130"/>
      <c r="P1" s="130"/>
    </row>
    <row r="2" spans="1:33" ht="15.75">
      <c r="A2" s="27"/>
      <c r="B2" s="28"/>
      <c r="C2" s="29"/>
      <c r="D2" s="30"/>
      <c r="E2" s="773" t="s">
        <v>1345</v>
      </c>
      <c r="F2" s="773"/>
      <c r="G2" s="773"/>
      <c r="H2" s="773"/>
      <c r="I2" s="773"/>
      <c r="J2" s="773"/>
      <c r="K2" s="773"/>
      <c r="L2" s="129"/>
      <c r="M2" s="129"/>
      <c r="N2" s="129"/>
      <c r="O2" s="129"/>
      <c r="P2" s="12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0"/>
      <c r="AF2" s="32"/>
      <c r="AG2" s="32"/>
    </row>
    <row r="3" spans="1:33" ht="15.75">
      <c r="A3" s="27"/>
      <c r="B3" s="28"/>
      <c r="C3" s="27"/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0"/>
      <c r="AF3" s="32"/>
      <c r="AG3" s="32"/>
    </row>
    <row r="4" spans="1:33" ht="31.5" customHeight="1">
      <c r="A4" s="767" t="s">
        <v>720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33"/>
      <c r="N4" s="33"/>
      <c r="O4" s="33"/>
      <c r="P4" s="3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12" s="34" customFormat="1" ht="18.75">
      <c r="A5" s="164"/>
      <c r="B5" s="165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6" s="34" customFormat="1" ht="18.75">
      <c r="A6" s="767" t="s">
        <v>721</v>
      </c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36"/>
      <c r="N6" s="36"/>
      <c r="O6" s="36"/>
      <c r="P6" s="36"/>
    </row>
    <row r="7" spans="1:16" s="34" customFormat="1" ht="18.75">
      <c r="A7" s="767" t="s">
        <v>532</v>
      </c>
      <c r="B7" s="767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36"/>
      <c r="N7" s="36"/>
      <c r="O7" s="36"/>
      <c r="P7" s="36"/>
    </row>
    <row r="8" spans="1:16" s="34" customFormat="1" ht="18.75">
      <c r="A8" s="767" t="s">
        <v>533</v>
      </c>
      <c r="B8" s="767"/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36"/>
      <c r="N8" s="36"/>
      <c r="O8" s="36"/>
      <c r="P8" s="36"/>
    </row>
    <row r="9" spans="1:16" s="34" customFormat="1" ht="18.75">
      <c r="A9" s="767" t="s">
        <v>534</v>
      </c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36"/>
      <c r="N9" s="36"/>
      <c r="O9" s="36"/>
      <c r="P9" s="36"/>
    </row>
    <row r="10" spans="1:12" s="34" customFormat="1" ht="18.75">
      <c r="A10" s="164"/>
      <c r="B10" s="165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6" s="34" customFormat="1" ht="18.75">
      <c r="A11" s="768" t="s">
        <v>722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38"/>
      <c r="N11" s="38"/>
      <c r="O11" s="38"/>
      <c r="P11" s="38"/>
    </row>
    <row r="12" spans="1:12" s="34" customFormat="1" ht="18.75">
      <c r="A12" s="164"/>
      <c r="B12" s="165"/>
      <c r="C12" s="164"/>
      <c r="D12" s="165"/>
      <c r="E12" s="164"/>
      <c r="F12" s="164"/>
      <c r="G12" s="164"/>
      <c r="H12" s="164"/>
      <c r="I12" s="164"/>
      <c r="J12" s="164"/>
      <c r="K12" s="164"/>
      <c r="L12" s="165"/>
    </row>
    <row r="13" spans="1:16" s="34" customFormat="1" ht="18.75">
      <c r="A13" s="767" t="s">
        <v>723</v>
      </c>
      <c r="B13" s="767"/>
      <c r="C13" s="767"/>
      <c r="D13" s="767"/>
      <c r="E13" s="767"/>
      <c r="F13" s="767"/>
      <c r="G13" s="767"/>
      <c r="H13" s="767"/>
      <c r="I13" s="767"/>
      <c r="J13" s="767"/>
      <c r="K13" s="767"/>
      <c r="L13" s="166"/>
      <c r="M13" s="131"/>
      <c r="N13" s="131"/>
      <c r="O13" s="131"/>
      <c r="P13" s="131"/>
    </row>
    <row r="14" spans="1:12" s="34" customFormat="1" ht="18.75">
      <c r="A14" s="767" t="s">
        <v>1346</v>
      </c>
      <c r="B14" s="767"/>
      <c r="C14" s="767"/>
      <c r="D14" s="767"/>
      <c r="E14" s="767"/>
      <c r="F14" s="767"/>
      <c r="G14" s="767"/>
      <c r="H14" s="767"/>
      <c r="I14" s="767"/>
      <c r="J14" s="767"/>
      <c r="K14" s="767"/>
      <c r="L14" s="767"/>
    </row>
    <row r="15" spans="1:8" s="34" customFormat="1" ht="18.75">
      <c r="A15" s="39"/>
      <c r="B15" s="37"/>
      <c r="H15" s="39"/>
    </row>
    <row r="16" spans="1:8" s="34" customFormat="1" ht="18.75">
      <c r="A16" s="39"/>
      <c r="B16" s="37"/>
      <c r="H16" s="39"/>
    </row>
    <row r="17" spans="1:16" ht="25.5" customHeight="1">
      <c r="A17" s="770" t="s">
        <v>474</v>
      </c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132"/>
      <c r="M17" s="132"/>
      <c r="N17" s="132"/>
      <c r="O17" s="132"/>
      <c r="P17" s="132"/>
    </row>
    <row r="19" spans="1:16" ht="23.25">
      <c r="A19" s="772" t="s">
        <v>475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133"/>
      <c r="N19" s="133"/>
      <c r="O19" s="133"/>
      <c r="P19" s="133"/>
    </row>
    <row r="20" spans="1:16" ht="45.75" customHeight="1">
      <c r="A20" s="769" t="s">
        <v>546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133"/>
      <c r="N20" s="133"/>
      <c r="O20" s="133"/>
      <c r="P20" s="133"/>
    </row>
    <row r="21" spans="1:16" ht="23.25">
      <c r="A21" s="771" t="s">
        <v>545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133"/>
      <c r="N21" s="133"/>
      <c r="O21" s="133"/>
      <c r="P21" s="133"/>
    </row>
    <row r="22" spans="1:16" ht="23.25">
      <c r="A22" s="772" t="s">
        <v>543</v>
      </c>
      <c r="B22" s="772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133"/>
      <c r="N22" s="133"/>
      <c r="O22" s="133"/>
      <c r="P22" s="133"/>
    </row>
    <row r="23" spans="1:13" ht="23.25" customHeight="1">
      <c r="A23" s="772" t="s">
        <v>1344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130"/>
    </row>
    <row r="24" spans="1:12" ht="23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7"/>
    </row>
    <row r="25" spans="1:16" ht="22.5">
      <c r="A25" s="770"/>
      <c r="B25" s="770"/>
      <c r="C25" s="770"/>
      <c r="D25" s="770"/>
      <c r="E25" s="770"/>
      <c r="F25" s="770"/>
      <c r="G25" s="770"/>
      <c r="H25" s="770"/>
      <c r="I25" s="770"/>
      <c r="J25" s="770"/>
      <c r="K25" s="770"/>
      <c r="L25" s="132"/>
      <c r="M25" s="132"/>
      <c r="N25" s="132"/>
      <c r="O25" s="132"/>
      <c r="P25" s="132"/>
    </row>
    <row r="26" spans="3:8" ht="23.25">
      <c r="C26" s="40"/>
      <c r="D26" s="40"/>
      <c r="E26" s="40"/>
      <c r="F26" s="40"/>
      <c r="G26" s="40"/>
      <c r="H26" s="40"/>
    </row>
    <row r="27" spans="4:8" ht="23.25">
      <c r="D27" s="40"/>
      <c r="E27" s="40"/>
      <c r="F27" s="40"/>
      <c r="G27" s="40"/>
      <c r="H27" s="40"/>
    </row>
    <row r="28" spans="2:8" ht="23.25">
      <c r="B28" s="41"/>
      <c r="C28" s="40"/>
      <c r="D28" s="40"/>
      <c r="E28" s="40"/>
      <c r="F28" s="40"/>
      <c r="G28" s="40"/>
      <c r="H28" s="40"/>
    </row>
    <row r="29" spans="2:8" ht="23.25">
      <c r="B29" s="41"/>
      <c r="C29" s="40"/>
      <c r="D29" s="40"/>
      <c r="E29" s="40"/>
      <c r="F29" s="40"/>
      <c r="G29" s="40"/>
      <c r="H29" s="40"/>
    </row>
    <row r="30" ht="15.75">
      <c r="B30" s="42"/>
    </row>
    <row r="31" ht="15.75">
      <c r="B31" s="42"/>
    </row>
    <row r="32" ht="15.75">
      <c r="B32" s="42"/>
    </row>
    <row r="33" ht="15.75">
      <c r="B33" s="42"/>
    </row>
    <row r="34" ht="15.75">
      <c r="B34" s="42"/>
    </row>
    <row r="35" spans="1:11" s="34" customFormat="1" ht="18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47" spans="3:9" ht="12.75">
      <c r="C47" s="766" t="s">
        <v>544</v>
      </c>
      <c r="D47" s="766"/>
      <c r="E47" s="766"/>
      <c r="F47" s="766"/>
      <c r="G47" s="766"/>
      <c r="H47" s="766"/>
      <c r="I47" s="766"/>
    </row>
    <row r="48" spans="3:9" ht="12.75">
      <c r="C48" s="766" t="s">
        <v>297</v>
      </c>
      <c r="D48" s="766"/>
      <c r="E48" s="766"/>
      <c r="F48" s="766"/>
      <c r="G48" s="766"/>
      <c r="H48" s="766"/>
      <c r="I48" s="766"/>
    </row>
  </sheetData>
  <sheetProtection/>
  <mergeCells count="19">
    <mergeCell ref="A23:L23"/>
    <mergeCell ref="E2:K2"/>
    <mergeCell ref="E1:K1"/>
    <mergeCell ref="A19:L19"/>
    <mergeCell ref="A7:L7"/>
    <mergeCell ref="A17:K17"/>
    <mergeCell ref="A8:L8"/>
    <mergeCell ref="A9:L9"/>
    <mergeCell ref="A14:L14"/>
    <mergeCell ref="C47:I47"/>
    <mergeCell ref="C48:I48"/>
    <mergeCell ref="A6:L6"/>
    <mergeCell ref="A4:L4"/>
    <mergeCell ref="A11:L11"/>
    <mergeCell ref="A13:K13"/>
    <mergeCell ref="A20:L20"/>
    <mergeCell ref="A25:K25"/>
    <mergeCell ref="A21:L21"/>
    <mergeCell ref="A22:L22"/>
  </mergeCells>
  <printOptions/>
  <pageMargins left="0.47" right="0.14" top="0.15" bottom="0.15" header="0.15" footer="0.1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user14</cp:lastModifiedBy>
  <cp:lastPrinted>2020-05-14T11:26:01Z</cp:lastPrinted>
  <dcterms:created xsi:type="dcterms:W3CDTF">2012-05-29T07:37:24Z</dcterms:created>
  <dcterms:modified xsi:type="dcterms:W3CDTF">2020-05-21T04:06:29Z</dcterms:modified>
  <cp:category/>
  <cp:version/>
  <cp:contentType/>
  <cp:contentStatus/>
</cp:coreProperties>
</file>